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65" documentId="120_S{2AC9BD13-BADA-5192-A53E-5A8FF88502F6}" xr6:coauthVersionLast="47" xr6:coauthVersionMax="47" xr10:uidLastSave="{1ECE3EE5-038A-498E-BF22-2B51CE3CD38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<sst xmlns="http://schemas.openxmlformats.org/spreadsheetml/2006/main" count="180276" uniqueCount="39123">
  <si>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</si>
  <si>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</si>
  <si>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</si>
  <si>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</si>
  <si>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</si>
  <si>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</si>
  <si>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</si>
  <si>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</si>
  <si>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</si>
  <si>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</si>
  <si>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</si>
  <si>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</si>
  <si>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</si>
  <si>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</si>
  <si>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</si>
  <si>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</si>
  <si>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</si>
  <si>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</si>
  <si>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</si>
  <si>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</si>
  <si>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</si>
  <si>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</si>
  <si>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</si>
  <si>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</si>
  <si>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</si>
  <si>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</si>
  <si>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</si>
  <si>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</si>
  <si>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</si>
  <si>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</si>
  <si>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</si>
  <si>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</si>
  <si>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</si>
  <si>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</si>
  <si>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</si>
  <si>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</si>
  <si>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</si>
  <si>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</si>
  <si>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</si>
  <si>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</si>
  <si>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</si>
  <si>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</si>
  <si>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</si>
  <si>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</si>
  <si>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</si>
  <si>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</si>
  <si>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</si>
  <si>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</si>
  <si>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</si>
  <si>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</si>
  <si>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</si>
  <si>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</si>
  <si>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</si>
  <si>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</si>
  <si>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</si>
  <si>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</si>
  <si>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</si>
  <si>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</si>
  <si>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</si>
  <si>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</si>
  <si>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</si>
  <si>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</si>
  <si>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</si>
  <si>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</si>
  <si>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</si>
  <si>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</si>
  <si>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</si>
  <si>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</si>
  <si>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</si>
  <si>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</si>
  <si>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</si>
  <si>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</si>
  <si>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</si>
  <si>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</si>
  <si>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</si>
  <si>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</si>
  <si>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</si>
  <si>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</si>
  <si>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</si>
  <si>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</si>
  <si>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</si>
  <si>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</si>
  <si>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</si>
  <si>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</si>
  <si>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</si>
  <si>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</si>
  <si>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</si>
  <si>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</si>
  <si>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</si>
  <si>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</si>
  <si>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</si>
  <si>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</si>
  <si>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</si>
  <si>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</si>
  <si>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</si>
  <si>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</si>
  <si>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</si>
  <si>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</si>
  <si>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</si>
  <si>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</si>
  <si>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</si>
  <si>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</si>
  <si>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</si>
  <si>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</si>
  <si>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</si>
  <si>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</si>
  <si>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</si>
  <si>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</si>
  <si>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</si>
  <si>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</si>
  <si>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</si>
  <si>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</si>
  <si>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</si>
  <si>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</si>
  <si>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</si>
  <si>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</si>
  <si>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</si>
  <si>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</si>
  <si>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</si>
  <si>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</si>
  <si>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</si>
  <si>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</si>
  <si>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</si>
  <si>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</si>
  <si>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</si>
  <si>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</si>
  <si>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</si>
  <si>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</si>
  <si>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</si>
  <si>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</si>
  <si>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</si>
  <si>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</si>
  <si>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</si>
  <si>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</si>
  <si>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</si>
  <si>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</si>
  <si>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</si>
  <si>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</si>
  <si>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</si>
  <si>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</si>
  <si>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</si>
  <si>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</si>
  <si>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</si>
  <si>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</si>
  <si>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</si>
  <si>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</si>
  <si>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</si>
  <si>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</si>
  <si>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</si>
  <si>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</si>
  <si>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</si>
  <si>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</si>
  <si>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</si>
  <si>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</si>
  <si>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</si>
  <si>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</si>
  <si>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</si>
  <si>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</si>
  <si>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</si>
  <si>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</si>
  <si>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</si>
  <si>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</si>
  <si>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</si>
  <si>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</si>
  <si>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</si>
  <si>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</si>
  <si>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</si>
  <si>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</si>
  <si>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</si>
  <si>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</si>
  <si>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</si>
  <si>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</si>
  <si>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</si>
  <si>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</si>
  <si>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</si>
  <si>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</si>
  <si>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</si>
  <si>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</si>
  <si>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</si>
  <si>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</si>
  <si>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</si>
  <si>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</si>
  <si>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</si>
  <si>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</si>
  <si>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</si>
  <si>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</si>
  <si>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</si>
  <si>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</si>
  <si>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</si>
  <si>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</si>
  <si>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</si>
  <si>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</si>
  <si>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</si>
  <si>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</si>
  <si>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</si>
  <si>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</si>
  <si>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</si>
  <si>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</si>
  <si>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</si>
  <si>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</si>
  <si>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</si>
  <si>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</si>
  <si>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</si>
  <si>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</si>
  <si>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</si>
  <si>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</si>
  <si>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</si>
  <si>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</si>
  <si>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</si>
  <si>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</si>
  <si>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</si>
  <si>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</si>
  <si>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</si>
  <si>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</si>
  <si>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</si>
  <si>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</si>
  <si>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</si>
  <si>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</si>
  <si>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</si>
  <si>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</si>
  <si>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</si>
  <si>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</si>
  <si>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</si>
  <si>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</si>
  <si>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</si>
  <si>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</si>
  <si>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</si>
  <si>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</si>
  <si>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</si>
  <si>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</si>
  <si>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</si>
  <si>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</si>
  <si>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</si>
  <si>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</si>
  <si>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</si>
  <si>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</si>
  <si>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</si>
  <si>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</si>
  <si>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</si>
  <si>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</si>
  <si>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</si>
  <si>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</si>
  <si>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</si>
  <si>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</si>
  <si>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</si>
  <si>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</si>
  <si>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</si>
  <si>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</si>
  <si>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</si>
  <si>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</si>
  <si>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</si>
  <si>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</si>
  <si>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</si>
  <si>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</si>
  <si>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</si>
  <si>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</si>
  <si>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</si>
  <si>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</si>
  <si>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</si>
  <si>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</si>
  <si>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</si>
  <si>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</si>
  <si>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</si>
  <si>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</si>
  <si>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</si>
  <si>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</si>
  <si>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</si>
  <si>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</si>
  <si>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</si>
  <si>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</si>
  <si>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</si>
  <si>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</si>
  <si>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</si>
  <si>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</si>
  <si>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</si>
  <si>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</si>
  <si>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</si>
  <si>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</si>
  <si>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</si>
  <si>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</si>
  <si>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</si>
  <si>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</si>
  <si>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</si>
  <si>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</si>
  <si>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</si>
  <si>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</si>
  <si>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</si>
  <si>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</si>
  <si>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</si>
  <si>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</si>
  <si>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</si>
  <si>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</si>
  <si>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</si>
  <si>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</si>
  <si>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</si>
  <si>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</si>
  <si>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</si>
  <si>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</si>
  <si>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</si>
  <si>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</si>
  <si>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</si>
  <si>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</si>
  <si>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</si>
  <si>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</si>
  <si>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</si>
  <si>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</si>
  <si>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</si>
  <si>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</si>
  <si>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</si>
  <si>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</si>
  <si>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</si>
  <si>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</si>
  <si>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</si>
  <si>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</si>
  <si>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</si>
  <si>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</si>
  <si>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</si>
  <si>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</si>
  <si>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</si>
  <si>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</si>
  <si>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</si>
  <si>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</si>
  <si>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</si>
  <si>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</si>
  <si>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</si>
  <si>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</si>
  <si>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</si>
  <si>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</si>
  <si>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</si>
  <si>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</si>
  <si>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</si>
  <si>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</si>
  <si>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</si>
  <si>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</si>
  <si>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</si>
  <si>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</si>
  <si>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</si>
  <si>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</si>
  <si>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</si>
  <si>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</si>
  <si>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</si>
  <si>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</si>
  <si>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</si>
  <si>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</si>
  <si>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</si>
  <si>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</si>
  <si>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</si>
  <si>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</si>
  <si>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</si>
  <si>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</si>
  <si>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</si>
  <si>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</si>
  <si>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</si>
  <si>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</si>
  <si>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</si>
  <si>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</si>
  <si>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</si>
  <si>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</si>
  <si>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</si>
  <si>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</si>
  <si>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</si>
  <si>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</si>
  <si>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</si>
  <si>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</si>
  <si>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</si>
  <si>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</si>
  <si>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</si>
  <si>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</si>
  <si>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</si>
  <si>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</si>
  <si>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</si>
  <si>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</si>
  <si>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</si>
  <si>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</si>
  <si>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</si>
  <si>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</si>
  <si>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</si>
  <si>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</si>
  <si>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</si>
  <si>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</si>
  <si>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</si>
  <si>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</si>
  <si>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</si>
  <si>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</si>
  <si>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</si>
  <si>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</si>
  <si>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</si>
  <si>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</si>
  <si>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</si>
  <si>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</si>
  <si>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</si>
  <si>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</si>
  <si>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</si>
  <si>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</si>
  <si>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</si>
  <si>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</si>
  <si>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</si>
  <si>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</si>
  <si>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</si>
  <si>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</si>
  <si>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</si>
  <si>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</si>
  <si>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</si>
  <si>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</si>
  <si>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</si>
  <si>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</si>
  <si>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</si>
  <si>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</si>
  <si>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</si>
  <si>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</si>
  <si>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</si>
  <si>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</si>
  <si>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</si>
  <si>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</si>
  <si>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</si>
  <si>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</si>
  <si>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</si>
  <si>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</si>
  <si>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</si>
  <si>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</si>
  <si>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</si>
  <si>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</si>
  <si>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</si>
  <si>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</si>
  <si>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</si>
  <si>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</si>
  <si>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</si>
  <si>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</si>
  <si>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</si>
  <si>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</si>
  <si>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</si>
  <si>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</si>
  <si>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</si>
  <si>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</si>
  <si>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</si>
  <si>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</si>
  <si>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</si>
  <si>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</si>
  <si>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</si>
  <si>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</si>
  <si>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</si>
  <si>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</si>
  <si>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</si>
  <si>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</si>
  <si>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</si>
  <si>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</si>
  <si>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</si>
  <si>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</si>
  <si>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</si>
  <si>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</si>
  <si>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</si>
  <si>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</si>
  <si>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</si>
  <si>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</si>
  <si>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</si>
  <si>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</si>
  <si>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</si>
  <si>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</si>
  <si>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</si>
  <si>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</si>
  <si>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</si>
  <si>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</si>
  <si>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</si>
  <si>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</si>
  <si>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</si>
  <si>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</si>
  <si>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</si>
  <si>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</si>
  <si>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</si>
  <si>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</si>
  <si>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</si>
  <si>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</si>
  <si>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</si>
  <si>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</si>
  <si>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</si>
  <si>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</si>
  <si>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</si>
  <si>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</si>
  <si>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</si>
  <si>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</si>
  <si>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</si>
  <si>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</si>
  <si>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</si>
  <si>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</si>
  <si>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</si>
  <si>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</si>
  <si>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</si>
  <si>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</si>
  <si>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</si>
  <si>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</si>
  <si>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</si>
  <si>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</si>
  <si>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</si>
  <si>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</si>
  <si>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</si>
  <si>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</si>
  <si>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</si>
  <si>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</si>
  <si>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</si>
  <si>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</si>
  <si>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</si>
  <si>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</si>
  <si>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</si>
  <si>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</si>
  <si>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</si>
  <si>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</si>
  <si>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</si>
  <si>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</si>
  <si>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</si>
  <si>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</si>
  <si>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</si>
  <si>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</si>
  <si>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</si>
  <si>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</si>
  <si>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</si>
  <si>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</si>
  <si>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</si>
  <si>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</si>
  <si>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</si>
  <si>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</si>
  <si>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</si>
  <si>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</si>
  <si>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</si>
  <si>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</si>
  <si>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</si>
  <si>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</si>
  <si>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</si>
  <si>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</si>
  <si>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</si>
  <si>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</si>
  <si>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</si>
  <si>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</si>
  <si>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</si>
  <si>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</si>
  <si>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</si>
  <si>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</si>
  <si>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</si>
  <si>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</si>
  <si>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</si>
  <si>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</si>
  <si>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</si>
  <si>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</si>
  <si>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</si>
  <si>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</si>
  <si>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</si>
  <si>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</si>
  <si>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</si>
  <si>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</si>
  <si>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</si>
  <si>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</si>
  <si>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</si>
  <si>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</si>
  <si>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</si>
  <si>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</si>
  <si>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</si>
  <si>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</si>
  <si>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</si>
  <si>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</si>
  <si>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</si>
  <si>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</si>
  <si>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</si>
  <si>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</si>
  <si>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</si>
  <si>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</si>
  <si>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</si>
  <si>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</si>
  <si>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</si>
  <si>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</si>
  <si>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</si>
  <si>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</si>
  <si>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</si>
  <si>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</si>
  <si>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</si>
  <si>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</si>
  <si>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</si>
  <si>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</si>
  <si>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</si>
  <si>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</si>
  <si>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</si>
  <si>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</si>
  <si>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</si>
  <si>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</si>
  <si>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</si>
  <si>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</si>
  <si>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</si>
  <si>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</si>
  <si>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</si>
  <si>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</si>
  <si>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</si>
  <si>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</si>
  <si>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</si>
  <si>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</si>
  <si>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</si>
  <si>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</si>
  <si>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</si>
  <si>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</si>
  <si>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</si>
  <si>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</si>
  <si>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</si>
  <si>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</si>
  <si>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</si>
  <si>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</si>
  <si>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</si>
  <si>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</si>
  <si>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</si>
  <si>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</si>
  <si>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</si>
  <si>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</si>
  <si>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</si>
  <si>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</si>
  <si>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</si>
  <si>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</si>
  <si>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</si>
  <si>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</si>
  <si>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</si>
  <si>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</si>
  <si>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</si>
  <si>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</si>
  <si>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</si>
  <si>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</si>
  <si>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</si>
  <si>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</si>
  <si>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</si>
  <si>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</si>
  <si>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</si>
  <si>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</si>
  <si>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</si>
  <si>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</si>
  <si>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</si>
  <si>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</si>
  <si>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</si>
  <si>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</si>
  <si>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</si>
  <si>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</si>
  <si>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</si>
  <si>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</si>
  <si>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</si>
  <si>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</si>
  <si>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</si>
  <si>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</si>
  <si>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</si>
  <si>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</si>
  <si>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</si>
  <si>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</si>
  <si>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</si>
  <si>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</si>
  <si>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</si>
  <si>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</si>
  <si>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</si>
  <si>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</si>
  <si>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</si>
  <si>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</si>
  <si>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</si>
  <si>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</si>
  <si>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</si>
  <si>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</si>
  <si>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</si>
  <si>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</si>
  <si>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</si>
  <si>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</si>
  <si>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</si>
  <si>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</si>
  <si>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</si>
  <si>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</si>
  <si>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</si>
  <si>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</si>
  <si>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</si>
  <si>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</si>
  <si>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</si>
  <si>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</si>
  <si>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</si>
  <si>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</si>
  <si>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</si>
  <si>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</si>
  <si>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</si>
  <si>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</si>
  <si>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</si>
  <si>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</si>
  <si>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</si>
  <si>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</si>
  <si>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</si>
  <si>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</si>
  <si>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</si>
  <si>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</si>
  <si>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</si>
  <si>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</si>
  <si>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</si>
  <si>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</si>
  <si>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</si>
  <si>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</si>
  <si>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</si>
  <si>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</si>
  <si>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</si>
  <si>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</si>
  <si>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</si>
  <si>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</si>
  <si>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</si>
  <si>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</si>
  <si>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</si>
  <si>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</si>
  <si>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</si>
  <si>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</si>
  <si>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</si>
  <si>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</si>
  <si>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</si>
  <si>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</si>
  <si>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</si>
  <si>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</si>
  <si>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</si>
  <si>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</si>
  <si>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</si>
  <si>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</si>
  <si>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</si>
  <si>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</si>
  <si>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</si>
  <si>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</si>
  <si>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</si>
  <si>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</si>
  <si>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</si>
  <si>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</si>
  <si>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</si>
  <si>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</si>
  <si>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</si>
  <si>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</si>
  <si>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</si>
  <si>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</si>
  <si>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</si>
  <si>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</si>
  <si>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</si>
  <si>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</si>
  <si>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</si>
  <si>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</si>
  <si>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</si>
  <si>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</si>
  <si>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</si>
  <si>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</si>
  <si>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</si>
  <si>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</si>
  <si>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</si>
  <si>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</si>
  <si>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</si>
  <si>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</si>
  <si>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</si>
  <si>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</si>
  <si>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</si>
  <si>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</si>
  <si>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</si>
  <si>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</si>
  <si>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</si>
  <si>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</si>
  <si>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</si>
  <si>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</si>
  <si>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</si>
  <si>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</si>
  <si>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</si>
  <si>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</si>
  <si>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</si>
  <si>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</si>
  <si>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</si>
  <si>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</si>
  <si>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</si>
  <si>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</si>
  <si>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</si>
  <si>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</si>
  <si>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</si>
  <si>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</si>
  <si>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</si>
  <si>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</si>
  <si>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</si>
  <si>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</si>
  <si>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</si>
  <si>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</si>
  <si>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</si>
  <si>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</si>
  <si>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</si>
  <si>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</si>
  <si>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</si>
  <si>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</si>
  <si>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</si>
  <si>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</si>
  <si>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</si>
  <si>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</si>
  <si>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</si>
  <si>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</si>
  <si>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</si>
  <si>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</si>
  <si>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</si>
  <si>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</si>
  <si>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</si>
  <si>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</si>
  <si>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</si>
  <si>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</si>
  <si>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</si>
  <si>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</si>
  <si>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</si>
  <si>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</si>
  <si>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</si>
  <si>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</si>
  <si>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</si>
  <si>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</si>
  <si>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</si>
  <si>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</si>
  <si>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</si>
  <si>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</si>
  <si>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</si>
  <si>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</si>
  <si>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</si>
  <si>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</si>
  <si>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</si>
  <si>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</si>
  <si>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</si>
  <si>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</si>
  <si>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</si>
  <si>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</si>
  <si>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</si>
  <si>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</si>
  <si>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</si>
  <si>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</si>
  <si>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</si>
  <si>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</si>
  <si>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</si>
  <si>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</si>
  <si>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</si>
  <si>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</si>
  <si>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</si>
  <si>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</si>
  <si>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</si>
  <si>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</si>
  <si>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</si>
  <si>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</si>
  <si>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</si>
  <si>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</si>
  <si>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</si>
  <si>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</si>
  <si>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</si>
  <si>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</si>
  <si>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</si>
  <si>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</si>
  <si>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</si>
  <si>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</si>
  <si>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</si>
  <si>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</si>
  <si>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</si>
  <si>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</si>
  <si>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</si>
  <si>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</si>
  <si>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</si>
  <si>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</si>
  <si>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</si>
  <si>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</si>
  <si>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</si>
  <si>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</si>
  <si>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</si>
  <si>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</si>
  <si>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</si>
  <si>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</si>
  <si>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</si>
  <si>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</si>
  <si>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</si>
  <si>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</si>
  <si>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</si>
  <si>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</si>
  <si>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</si>
  <si>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</si>
  <si>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</si>
  <si>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</si>
  <si>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</si>
  <si>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</si>
  <si>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</si>
  <si>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</si>
  <si>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</si>
  <si>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</si>
  <si>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</si>
  <si>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</si>
  <si>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</si>
  <si>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</si>
  <si>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</si>
  <si>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</si>
  <si>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</si>
  <si>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</si>
  <si>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</si>
  <si>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</si>
  <si>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</si>
  <si>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</si>
  <si>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</si>
  <si>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</si>
  <si>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</si>
  <si>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</si>
  <si>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</si>
  <si>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</si>
  <si>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</si>
  <si>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</si>
  <si>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</si>
  <si>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</si>
  <si>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</si>
  <si>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</si>
  <si>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</si>
  <si>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</si>
  <si>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</si>
  <si>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</si>
  <si>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</si>
  <si>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</si>
  <si>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</si>
  <si>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</si>
  <si>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</si>
  <si>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</si>
  <si>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</si>
  <si>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</si>
  <si>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</si>
  <si>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</si>
  <si>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</si>
  <si>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</si>
  <si>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</si>
  <si>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</si>
  <si>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</si>
  <si>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</si>
  <si>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</si>
  <si>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</si>
  <si>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</si>
  <si>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</si>
  <si>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</si>
  <si>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</si>
  <si>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</si>
  <si>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</si>
  <si>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</si>
  <si>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</si>
  <si>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</si>
  <si>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</si>
  <si>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</si>
  <si>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</si>
  <si>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</si>
  <si>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</si>
  <si>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</si>
  <si>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</si>
  <si>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</si>
  <si>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</si>
  <si>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</si>
  <si>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</si>
  <si>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</si>
  <si>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</si>
  <si>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</si>
  <si>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</si>
  <si>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</si>
  <si>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</si>
  <si>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</si>
  <si>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</si>
  <si>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</si>
  <si>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</si>
  <si>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</si>
  <si>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</si>
  <si>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</si>
  <si>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</si>
  <si>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</si>
  <si>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</si>
  <si>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</si>
  <si>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</si>
  <si>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</si>
  <si>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</si>
  <si>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</si>
  <si>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</si>
  <si>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</si>
  <si>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</si>
  <si>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</si>
  <si>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</si>
  <si>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</si>
  <si>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</si>
  <si>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</si>
  <si>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</si>
  <si>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</si>
  <si>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</si>
  <si>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</si>
  <si>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</si>
  <si>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</si>
  <si>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</si>
  <si>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</si>
  <si>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</si>
  <si>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</si>
  <si>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</si>
  <si>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</si>
  <si>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</si>
  <si>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</si>
  <si>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</si>
  <si>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</si>
  <si>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</si>
  <si>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</si>
  <si>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</si>
  <si>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</si>
  <si>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</si>
  <si>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</si>
  <si>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</si>
  <si>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</si>
  <si>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</si>
  <si>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</si>
  <si>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</si>
  <si>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</si>
  <si>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</si>
  <si>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</si>
  <si>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</si>
  <si>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</si>
  <si>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</si>
  <si>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</si>
  <si>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</si>
  <si>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</si>
  <si>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</si>
  <si>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</si>
  <si>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</si>
  <si>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</si>
  <si>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</si>
  <si>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</si>
  <si>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</si>
  <si>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</si>
  <si>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</si>
  <si>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</si>
  <si>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</si>
  <si>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</si>
  <si>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</si>
  <si>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</si>
  <si>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</si>
  <si>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</si>
  <si>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</si>
  <si>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</si>
  <si>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</si>
  <si>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</si>
  <si>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</si>
  <si>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</si>
  <si>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</si>
  <si>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</si>
  <si>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</si>
  <si>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</si>
  <si>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</si>
  <si>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</si>
  <si>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</si>
  <si>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</si>
  <si>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</si>
  <si>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</si>
  <si>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</si>
  <si>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</si>
  <si>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</si>
  <si>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</si>
  <si>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</si>
  <si>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</si>
  <si>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</si>
  <si>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</si>
  <si>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</si>
  <si>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</si>
  <si>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</si>
  <si>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</si>
  <si>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</si>
  <si>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</si>
  <si>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</si>
  <si>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</si>
  <si>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</si>
  <si>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</si>
  <si>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</si>
  <si>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</si>
  <si>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</si>
  <si>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</si>
  <si>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</si>
  <si>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</si>
  <si>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</si>
  <si>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</si>
  <si>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</si>
  <si>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</si>
  <si>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</si>
  <si>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</si>
  <si>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</si>
  <si>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</si>
  <si>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</si>
  <si>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</si>
  <si>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</si>
  <si>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</si>
  <si>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</si>
  <si>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</si>
  <si>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</si>
  <si>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</si>
  <si>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</si>
  <si>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</si>
  <si>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</si>
  <si>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</si>
  <si>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</si>
  <si>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</si>
  <si>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</si>
  <si>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</si>
  <si>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</si>
  <si>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</si>
  <si>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</si>
  <si>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</si>
  <si>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</si>
  <si>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</si>
  <si>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</si>
  <si>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</si>
  <si>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</si>
  <si>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</si>
  <si>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</si>
  <si>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</si>
  <si>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</si>
  <si>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</si>
  <si>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</si>
  <si>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</si>
  <si>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</si>
  <si>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</si>
  <si>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</si>
  <si>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</si>
  <si>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</si>
  <si>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</si>
  <si>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</si>
  <si>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</si>
  <si>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</si>
  <si>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</si>
  <si>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</si>
  <si>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</si>
  <si>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</si>
  <si>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</si>
  <si>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</si>
  <si>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</si>
  <si>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</si>
  <si>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</si>
  <si>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</si>
  <si>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</si>
  <si>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</si>
  <si>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</si>
  <si>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</si>
  <si>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</si>
  <si>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</si>
  <si>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</si>
  <si>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</si>
  <si>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</si>
  <si>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</si>
  <si>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</si>
  <si>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</si>
  <si>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</si>
  <si>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</si>
  <si>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</si>
  <si>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</si>
  <si>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</si>
  <si>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</si>
  <si>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</si>
  <si>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</si>
  <si>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</si>
  <si>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</si>
  <si>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</si>
  <si>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</si>
  <si>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</si>
  <si>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</si>
  <si>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</si>
  <si>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</si>
  <si>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</si>
  <si>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</si>
  <si>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</si>
  <si>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</si>
  <si>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</si>
  <si>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</si>
  <si>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</si>
  <si>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</si>
  <si>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</si>
  <si>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</si>
  <si>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</si>
  <si>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</si>
  <si>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</si>
  <si>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</si>
  <si>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</si>
  <si>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</si>
  <si>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</si>
  <si>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</si>
  <si>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</si>
  <si>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</si>
  <si>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</si>
  <si>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</si>
  <si>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</si>
  <si>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</si>
  <si>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</si>
  <si>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</si>
  <si>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</si>
  <si>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</si>
  <si>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</si>
  <si>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</si>
  <si>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</si>
  <si>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</si>
  <si>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</si>
  <si>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</si>
  <si>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</si>
  <si>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</si>
  <si>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</si>
  <si>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</si>
  <si>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</si>
  <si>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</si>
  <si>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</si>
  <si>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</si>
  <si>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</si>
  <si>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</si>
  <si>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</si>
  <si>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</si>
  <si>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</si>
  <si>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</si>
  <si>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</si>
  <si>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</si>
  <si>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</si>
  <si>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</si>
  <si>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</si>
  <si>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</si>
  <si>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</si>
  <si>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</si>
  <si>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</si>
  <si>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</si>
  <si>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</si>
  <si>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</si>
  <si>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</si>
  <si>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</si>
  <si>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</si>
  <si>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</si>
  <si>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</si>
  <si>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</si>
  <si>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</si>
  <si>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</si>
  <si>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</si>
  <si>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</si>
  <si>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</si>
  <si>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</si>
  <si>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</si>
  <si>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</si>
  <si>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</si>
  <si>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</si>
  <si>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</si>
  <si>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</si>
  <si>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</si>
  <si>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</si>
  <si>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</si>
  <si>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</si>
  <si>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</si>
  <si>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</si>
  <si>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</si>
  <si>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</si>
  <si>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</si>
  <si>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</si>
  <si>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</si>
  <si>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</si>
  <si>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</si>
  <si>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</si>
  <si>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</si>
  <si>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</si>
  <si>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</si>
  <si>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</si>
  <si>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</si>
  <si>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</si>
  <si>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</si>
  <si>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</si>
  <si>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</si>
  <si>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</si>
  <si>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</si>
  <si>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</si>
  <si>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</si>
  <si>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</si>
  <si>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</si>
  <si>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</si>
  <si>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</si>
  <si>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</si>
  <si>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</si>
  <si>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</si>
  <si>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</si>
  <si>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</si>
  <si>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</si>
  <si>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</si>
  <si>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</si>
  <si>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</si>
  <si>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</si>
  <si>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</si>
  <si>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</si>
  <si>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</si>
  <si>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</si>
  <si>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</si>
  <si>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</si>
  <si>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</si>
  <si>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</si>
  <si>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</si>
  <si>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</si>
  <si>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</si>
  <si>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</si>
  <si>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</si>
  <si>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</si>
  <si>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</si>
  <si>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</si>
  <si>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</si>
  <si>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</si>
  <si>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</si>
  <si>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</si>
  <si>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</si>
  <si>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</si>
  <si>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</si>
  <si>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</si>
  <si>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</si>
  <si>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</si>
  <si>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</si>
  <si>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</si>
  <si>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</si>
  <si>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</si>
  <si>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</si>
  <si>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</si>
  <si>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</si>
  <si>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</si>
  <si>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</si>
  <si>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</si>
  <si>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</si>
  <si>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</si>
  <si>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</si>
  <si>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</si>
  <si>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</si>
  <si>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</si>
  <si>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</si>
  <si>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</si>
  <si>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</si>
  <si>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</si>
  <si>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</si>
  <si>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</si>
  <si>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</si>
  <si>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</si>
  <si>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</si>
  <si>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</si>
  <si>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</si>
  <si>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</si>
  <si>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</si>
  <si>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</si>
  <si>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</si>
  <si>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</si>
  <si>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</si>
  <si>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</si>
  <si>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</si>
  <si>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</si>
  <si>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</si>
  <si>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</si>
  <si>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</si>
  <si>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</si>
  <si>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</si>
  <si>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</si>
  <si>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</si>
  <si>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</si>
  <si>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</si>
  <si>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</si>
  <si>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</si>
  <si>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</si>
  <si>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</si>
  <si>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</si>
  <si>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</si>
  <si>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</si>
  <si>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</si>
  <si>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</si>
  <si>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</si>
  <si>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</si>
  <si>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</si>
  <si>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</si>
  <si>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</si>
  <si>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</si>
  <si>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</si>
  <si>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</si>
  <si>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</si>
  <si>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</si>
  <si>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</si>
  <si>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</si>
  <si>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</si>
  <si>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</si>
  <si>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</si>
  <si>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</si>
  <si>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</si>
  <si>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</si>
  <si>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</si>
  <si>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</si>
  <si>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</si>
  <si>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</si>
  <si>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</si>
  <si>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</si>
  <si>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</si>
  <si>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</si>
  <si>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</si>
  <si>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</si>
  <si>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</si>
  <si>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</si>
  <si>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</si>
  <si>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</si>
  <si>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</si>
  <si>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</si>
  <si>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</si>
  <si>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</si>
  <si>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</si>
  <si>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</si>
  <si>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</si>
  <si>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</si>
  <si>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</si>
  <si>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</si>
  <si>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</si>
  <si>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</si>
  <si>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</si>
  <si>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</si>
  <si>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</si>
  <si>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</si>
  <si>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</si>
  <si>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</si>
  <si>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</si>
  <si>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</si>
  <si>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</si>
  <si>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</si>
  <si>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</si>
  <si>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</si>
  <si>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</si>
  <si>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</si>
  <si>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</si>
  <si>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</si>
  <si>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</si>
  <si>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</si>
  <si>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</si>
  <si>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</si>
  <si>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</si>
  <si>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</si>
  <si>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</si>
  <si>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</si>
  <si>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</si>
  <si>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</si>
  <si>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</si>
  <si>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</si>
  <si>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</si>
  <si>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</si>
  <si>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</si>
  <si>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</si>
  <si>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</si>
  <si>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</si>
  <si>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</si>
  <si>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</si>
  <si>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</si>
  <si>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</si>
  <si>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</si>
  <si>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</si>
  <si>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</si>
  <si>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</si>
  <si>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</si>
  <si>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</si>
  <si>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</si>
  <si>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</si>
  <si>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</si>
  <si>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</si>
  <si>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</si>
  <si>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</si>
  <si>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</si>
  <si>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</si>
  <si>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</si>
  <si>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</si>
  <si>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</si>
  <si>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</si>
  <si>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</si>
  <si>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</si>
  <si>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</si>
  <si>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</si>
  <si>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</si>
  <si>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</si>
  <si>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</si>
  <si>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</si>
  <si>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</si>
  <si>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</si>
  <si>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</si>
  <si>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</si>
  <si>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</si>
  <si>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</si>
  <si>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</si>
  <si>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</si>
  <si>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</si>
  <si>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</si>
  <si>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</si>
  <si>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</si>
  <si>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</si>
  <si>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</si>
  <si>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</si>
  <si>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</si>
  <si>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</si>
  <si>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</si>
  <si>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</si>
  <si>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</si>
  <si>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</si>
  <si>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</si>
  <si>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</si>
  <si>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</si>
  <si>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</si>
  <si>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</si>
  <si>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</si>
  <si>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</si>
  <si>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</si>
  <si>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</si>
  <si>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</si>
  <si>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</si>
  <si>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</si>
  <si>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</si>
  <si>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</si>
  <si>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</si>
  <si>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</si>
  <si>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</si>
  <si>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</si>
  <si>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</si>
  <si>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</si>
  <si>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</si>
  <si>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</si>
  <si>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</si>
  <si>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</si>
  <si>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</si>
  <si>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</si>
  <si>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</si>
  <si>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</si>
  <si>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</si>
  <si>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</si>
  <si>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</si>
  <si>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</si>
  <si>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</si>
  <si>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</si>
  <si>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</si>
  <si>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</si>
  <si>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</si>
  <si>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</si>
  <si>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</si>
  <si>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</si>
  <si>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</si>
  <si>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</si>
  <si>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</si>
  <si>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</si>
  <si>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</si>
  <si>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</si>
  <si>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</si>
  <si>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</si>
  <si>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</si>
  <si>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</si>
  <si>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</si>
  <si>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</si>
  <si>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</si>
  <si>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</si>
  <si>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</si>
  <si>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</si>
  <si>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</si>
  <si>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</si>
  <si>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</si>
  <si>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</si>
  <si>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</si>
  <si>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</si>
  <si>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</si>
  <si>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</si>
  <si>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</si>
  <si>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</si>
  <si>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</si>
  <si>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</si>
  <si>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</si>
  <si>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</si>
  <si>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</si>
  <si>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</si>
  <si>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</si>
  <si>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</si>
  <si>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</si>
  <si>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</si>
  <si>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</si>
  <si>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</si>
  <si>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</si>
  <si>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</si>
  <si>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</si>
  <si>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</si>
  <si>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</si>
  <si>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</si>
  <si>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</si>
  <si>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</si>
  <si>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</si>
  <si>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</si>
  <si>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</si>
  <si>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</si>
  <si>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</si>
  <si>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</si>
  <si>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</si>
  <si>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</si>
  <si>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</si>
  <si>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</si>
  <si>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</si>
  <si>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</si>
  <si>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</si>
  <si>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</si>
  <si>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</si>
  <si>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</si>
  <si>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</si>
  <si>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</si>
  <si>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</si>
  <si>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</si>
  <si>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</si>
  <si>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</si>
  <si>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</si>
  <si>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</si>
  <si>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</si>
  <si>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</si>
  <si>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</si>
  <si>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</si>
  <si>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</si>
  <si>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</si>
  <si>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</si>
  <si>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</si>
  <si>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</si>
  <si>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</si>
  <si>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</si>
  <si>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</si>
  <si>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</si>
  <si>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</si>
  <si>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</si>
  <si>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</si>
  <si>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</si>
  <si>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</si>
  <si>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</si>
  <si>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</si>
  <si>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</si>
  <si>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</si>
  <si>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</si>
  <si>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</si>
  <si>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</si>
  <si>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</si>
  <si>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</si>
  <si>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</si>
  <si>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</si>
  <si>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</si>
  <si>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</si>
  <si>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</si>
  <si>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</si>
  <si>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</si>
  <si>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</si>
  <si>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</si>
  <si>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</si>
  <si>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</si>
  <si>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</si>
  <si>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</si>
  <si>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</si>
  <si>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</si>
  <si>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</si>
  <si>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</si>
  <si>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</si>
  <si>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</si>
  <si>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</si>
  <si>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</si>
  <si>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</si>
  <si>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</si>
  <si>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</si>
  <si>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</si>
  <si>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</si>
  <si>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</si>
  <si>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</si>
  <si>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</si>
  <si>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</si>
  <si>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</si>
  <si>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</si>
  <si>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</si>
  <si>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</si>
  <si>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</si>
  <si>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</si>
  <si>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</si>
  <si>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</si>
  <si>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</si>
  <si>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</si>
  <si>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</si>
  <si>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</si>
  <si>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</si>
  <si>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</si>
  <si>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</si>
  <si>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</si>
  <si>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</si>
  <si>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</si>
  <si>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</si>
  <si>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</si>
  <si>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</si>
  <si>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</si>
  <si>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</si>
  <si>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</si>
  <si>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</si>
  <si>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</si>
  <si>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</si>
  <si>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</si>
  <si>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</si>
  <si>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</si>
  <si>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</si>
  <si>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</si>
  <si>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</si>
  <si>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</si>
  <si>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</si>
  <si>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</si>
  <si>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</si>
  <si>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</si>
  <si>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</si>
  <si>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</si>
  <si>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</si>
  <si>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</si>
  <si>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</si>
  <si>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</si>
  <si>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</si>
  <si>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</si>
  <si>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</si>
  <si>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</si>
  <si>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</si>
  <si>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</si>
  <si>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</si>
  <si>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</si>
  <si>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</si>
  <si>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</si>
  <si>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</si>
  <si>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</si>
  <si>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</si>
  <si>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</si>
  <si>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</si>
  <si>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</si>
  <si>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</si>
  <si>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</si>
  <si>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</si>
  <si>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</si>
  <si>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</si>
  <si>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</si>
  <si>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</si>
  <si>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</si>
  <si>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</si>
  <si>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</si>
  <si>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</si>
  <si>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</si>
  <si>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</si>
  <si>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</si>
  <si>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</si>
  <si>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</si>
  <si>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</si>
  <si>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</si>
  <si>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</si>
  <si>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</si>
  <si>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</si>
  <si>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</si>
  <si>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</si>
  <si>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</si>
  <si>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</si>
  <si>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</si>
  <si>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</si>
  <si>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</si>
  <si>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</si>
  <si>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</si>
  <si>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</si>
  <si>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</si>
  <si>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</si>
  <si>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</si>
  <si>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</si>
  <si>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</si>
  <si>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</si>
  <si>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</si>
  <si>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</si>
  <si>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</si>
  <si>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</si>
  <si>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</si>
  <si>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</si>
  <si>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</si>
  <si>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</si>
  <si>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</si>
  <si>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</si>
  <si>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</si>
  <si>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</si>
  <si>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</si>
  <si>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</si>
  <si>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</si>
  <si>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</si>
  <si>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</si>
  <si>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</si>
  <si>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</si>
  <si>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</si>
  <si>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</si>
  <si>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</si>
  <si>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</si>
  <si>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</si>
  <si>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</si>
  <si>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</si>
  <si>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</si>
  <si>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</si>
  <si>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</si>
  <si>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</si>
  <si>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</si>
  <si>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</si>
  <si>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</si>
  <si>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</si>
  <si>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</si>
  <si>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</si>
  <si>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</si>
  <si>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</si>
  <si>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</si>
  <si>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</si>
  <si>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</si>
  <si>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</si>
  <si>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</si>
  <si>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</si>
  <si>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</si>
  <si>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</si>
  <si>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</si>
  <si>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</si>
  <si>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</si>
  <si>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</si>
  <si>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</si>
  <si>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</si>
  <si>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</si>
  <si>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</si>
  <si>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</si>
  <si>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</si>
  <si>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</si>
  <si>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</si>
  <si>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</si>
  <si>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</si>
  <si>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</si>
  <si>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</si>
  <si>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</si>
  <si>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</si>
  <si>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</si>
  <si>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</si>
  <si>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</si>
  <si>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</si>
  <si>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</si>
  <si>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</si>
  <si>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</si>
  <si>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</si>
  <si>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</si>
  <si>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</si>
  <si>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</si>
  <si>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</si>
  <si>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</si>
  <si>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</si>
  <si>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</si>
  <si>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</si>
  <si>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</si>
  <si>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</si>
  <si>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</si>
  <si>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</si>
  <si>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</si>
  <si>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</si>
  <si>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</si>
  <si>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</si>
  <si>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</si>
  <si>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</si>
  <si>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</si>
  <si>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</si>
  <si>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</si>
  <si>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</si>
  <si>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</si>
  <si>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</si>
  <si>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</si>
  <si>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</si>
  <si>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</si>
  <si>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</si>
  <si>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</si>
  <si>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</si>
  <si>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</si>
  <si>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</si>
  <si>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</si>
  <si>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</si>
  <si>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</si>
  <si>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</si>
  <si>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</si>
  <si>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</si>
  <si>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</si>
  <si>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</si>
  <si>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</si>
  <si>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</si>
  <si>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</si>
  <si>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</si>
  <si>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</si>
  <si>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</si>
  <si>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</si>
  <si>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</si>
  <si>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</si>
  <si>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</si>
  <si>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</si>
  <si>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</si>
  <si>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</si>
  <si>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</si>
  <si>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</si>
  <si>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</si>
  <si>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</si>
  <si>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</si>
  <si>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</si>
  <si>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</si>
  <si>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</si>
  <si>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</si>
  <si>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</si>
  <si>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</si>
  <si>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</si>
  <si>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</si>
  <si>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</si>
  <si>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</si>
  <si>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</si>
  <si>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</si>
  <si>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</si>
  <si>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</si>
  <si>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</si>
  <si>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</si>
  <si>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</si>
  <si>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</si>
  <si>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</si>
  <si>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</si>
  <si>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</si>
  <si>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</si>
  <si>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</si>
  <si>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</si>
  <si>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</si>
  <si>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</si>
  <si>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</si>
  <si>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</si>
  <si>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</si>
  <si>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</si>
  <si>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</si>
  <si>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</si>
  <si>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</si>
  <si>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</si>
  <si>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</si>
  <si>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</si>
  <si>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</si>
  <si>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</si>
  <si>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</si>
  <si>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</si>
  <si>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</si>
  <si>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</si>
  <si>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</si>
  <si>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</si>
  <si>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</si>
  <si>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</si>
  <si>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</si>
  <si>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</si>
  <si>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</si>
  <si>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</si>
  <si>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</si>
  <si>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</si>
  <si>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</si>
  <si>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</si>
  <si>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</si>
  <si>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</si>
  <si>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</si>
  <si>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</si>
  <si>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</si>
  <si>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</si>
  <si>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</si>
  <si>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</si>
  <si>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</si>
  <si>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</si>
  <si>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</si>
  <si>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</si>
  <si>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</si>
  <si>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</si>
  <si>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</si>
  <si>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</si>
  <si>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</si>
  <si>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</si>
  <si>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</si>
  <si>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</si>
  <si>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</si>
  <si>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</si>
  <si>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</si>
  <si>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</si>
  <si>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</si>
  <si>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</si>
  <si>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</si>
  <si>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</si>
  <si>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</si>
  <si>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</si>
  <si>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</si>
  <si>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</si>
  <si>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</si>
  <si>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</si>
  <si>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</si>
  <si>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</si>
  <si>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</si>
  <si>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</si>
  <si>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</si>
  <si>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</si>
  <si>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</si>
  <si>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</si>
  <si>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</si>
  <si>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</si>
  <si>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</si>
  <si>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</si>
  <si>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</si>
  <si>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</si>
  <si>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</si>
  <si>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</si>
  <si>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</si>
  <si>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</si>
  <si>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</si>
  <si>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</si>
  <si>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</si>
  <si>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</si>
  <si>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</si>
  <si>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</si>
  <si>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</si>
  <si>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</si>
  <si>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</si>
  <si>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</si>
  <si>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</si>
  <si>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</si>
  <si>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</si>
  <si>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</si>
  <si>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</si>
  <si>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</si>
  <si>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</si>
  <si>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</si>
  <si>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</si>
  <si>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</si>
  <si>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</si>
  <si>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</si>
  <si>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</si>
  <si>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</si>
  <si>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</si>
  <si>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</si>
  <si>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</si>
  <si>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</si>
  <si>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</si>
  <si>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</si>
  <si>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</si>
  <si>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</si>
  <si>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</si>
  <si>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</si>
  <si>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</si>
  <si>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</si>
  <si>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</si>
  <si>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</si>
  <si>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</si>
  <si>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</si>
  <si>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</si>
  <si>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</si>
  <si>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</si>
  <si>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</si>
  <si>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</si>
  <si>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</si>
  <si>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</si>
  <si>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</si>
  <si>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</si>
  <si>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</si>
  <si>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</si>
  <si>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</si>
  <si>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</si>
  <si>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</si>
  <si>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</si>
  <si>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</si>
  <si>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</si>
  <si>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</si>
  <si>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</si>
  <si>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</si>
  <si>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</si>
  <si>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</si>
  <si>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</si>
  <si>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</si>
  <si>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</si>
  <si>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</si>
  <si>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</si>
  <si>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</si>
  <si>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</si>
  <si>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</si>
  <si>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</si>
  <si>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</si>
  <si>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</si>
  <si>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</si>
  <si>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</si>
  <si>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</si>
  <si>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</si>
  <si>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</si>
  <si>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</si>
  <si>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</si>
  <si>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</si>
  <si>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</si>
  <si>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</si>
  <si>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</si>
  <si>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</si>
  <si>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</si>
  <si>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</si>
  <si>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</si>
  <si>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</si>
  <si>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</si>
  <si>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</si>
  <si>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</si>
  <si>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</si>
  <si>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</si>
  <si>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</si>
  <si>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</si>
  <si>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</si>
  <si>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</si>
  <si>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</si>
  <si>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</si>
  <si>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</si>
  <si>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</si>
  <si>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</si>
  <si>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</si>
  <si>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</si>
  <si>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</si>
  <si>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</si>
  <si>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</si>
  <si>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</si>
  <si>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</si>
  <si>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</si>
  <si>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</si>
  <si>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</si>
  <si>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</si>
  <si>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</si>
  <si>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</si>
  <si>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</si>
  <si>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</si>
  <si>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</si>
  <si>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</si>
  <si>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</si>
  <si>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</si>
  <si>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</si>
  <si>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</si>
  <si>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</si>
  <si>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</si>
  <si>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</si>
  <si>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</si>
  <si>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</si>
  <si>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</si>
  <si>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</si>
  <si>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</si>
  <si>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</si>
  <si>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</si>
  <si>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</si>
  <si>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</si>
  <si>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</si>
  <si>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</si>
  <si>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</si>
  <si>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</si>
  <si>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</si>
  <si>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</si>
  <si>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</si>
  <si>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</si>
  <si>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</si>
  <si>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</si>
  <si>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</si>
  <si>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</si>
  <si>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</si>
  <si>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</si>
  <si>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</si>
  <si>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</si>
  <si>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</si>
  <si>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</si>
  <si>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</si>
  <si>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</si>
  <si>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</si>
  <si>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</si>
  <si>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</si>
  <si>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</si>
  <si>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</si>
  <si>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</si>
  <si>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</si>
  <si>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</si>
  <si>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</si>
  <si>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</si>
  <si>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</si>
  <si>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</si>
  <si>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</si>
  <si>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</si>
  <si>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</si>
  <si>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</si>
  <si>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</si>
  <si>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</si>
  <si>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</si>
  <si>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</si>
  <si>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</si>
  <si>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</si>
  <si>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</si>
  <si>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</si>
  <si>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</si>
  <si>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</si>
  <si>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</si>
  <si>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</si>
  <si>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</si>
  <si>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</si>
  <si>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</si>
  <si>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</si>
  <si>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</si>
  <si>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</si>
  <si>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</si>
  <si>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</si>
  <si>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</si>
  <si>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</si>
  <si>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</si>
  <si>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</si>
  <si>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</si>
  <si>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</si>
  <si>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</si>
  <si>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</si>
  <si>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</si>
  <si>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</si>
  <si>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</si>
  <si>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</si>
  <si>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</si>
  <si>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</si>
  <si>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</si>
  <si>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</si>
  <si>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</si>
  <si>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</si>
  <si>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</si>
  <si>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</si>
  <si>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</si>
  <si>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</si>
  <si>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</si>
  <si>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</si>
  <si>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</si>
  <si>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</si>
  <si>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</si>
  <si>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</si>
  <si>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</si>
  <si>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</si>
  <si>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</si>
  <si>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</si>
  <si>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</si>
  <si>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</si>
  <si>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</si>
  <si>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</si>
  <si>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</si>
  <si>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</si>
  <si>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</si>
  <si>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</si>
  <si>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</si>
  <si>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</si>
  <si>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</si>
  <si>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</si>
  <si>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</si>
  <si>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</si>
  <si>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</si>
  <si>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</si>
  <si>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</si>
  <si>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</si>
  <si>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</si>
  <si>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</si>
  <si>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</si>
  <si>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</si>
  <si>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</si>
  <si>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</si>
  <si>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</si>
  <si>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</si>
  <si>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</si>
  <si>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</si>
  <si>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</si>
  <si>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</si>
  <si>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</si>
  <si>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</si>
  <si>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</si>
  <si>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</si>
  <si>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</si>
  <si>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</si>
  <si>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</si>
  <si>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</si>
  <si>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</si>
  <si>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</si>
  <si>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</si>
  <si>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</si>
  <si>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</si>
  <si>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</si>
  <si>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</si>
  <si>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</si>
  <si>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</si>
  <si>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</si>
  <si>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</si>
  <si>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</si>
  <si>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</si>
  <si>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</si>
  <si>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</si>
  <si>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</si>
  <si>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</si>
  <si>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</si>
  <si>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</si>
  <si>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</si>
  <si>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</si>
  <si>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</si>
  <si>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</si>
  <si>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</si>
  <si>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</si>
  <si>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</si>
  <si>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</si>
  <si>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</si>
  <si>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</si>
  <si>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</si>
  <si>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</si>
  <si>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</si>
  <si>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</si>
  <si>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</si>
  <si>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</si>
  <si>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</si>
  <si>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</si>
  <si>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</si>
  <si>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</si>
  <si>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</si>
  <si>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</si>
  <si>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</si>
  <si>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</si>
  <si>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</si>
  <si>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</si>
  <si>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</si>
  <si>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</si>
  <si>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</si>
  <si>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</si>
  <si>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</si>
  <si>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</si>
  <si>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</si>
  <si>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</si>
  <si>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</si>
  <si>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</si>
  <si>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</si>
  <si>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</si>
  <si>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</si>
  <si>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</si>
  <si>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</si>
  <si>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</si>
  <si>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</si>
  <si>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</si>
  <si>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</si>
  <si>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</si>
  <si>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</si>
  <si>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</si>
  <si>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</si>
  <si>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</si>
  <si>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</si>
  <si>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</si>
  <si>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</si>
  <si>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</si>
  <si>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</si>
  <si>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</si>
  <si>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</si>
  <si>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</si>
  <si>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</si>
  <si>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</si>
  <si>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</si>
  <si>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</si>
  <si>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</si>
  <si>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</si>
  <si>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</si>
  <si>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</si>
  <si>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</si>
  <si>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</si>
  <si>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</si>
  <si>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</si>
  <si>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</si>
  <si>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</si>
  <si>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</si>
  <si>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</si>
  <si>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</si>
  <si>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</si>
  <si>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</si>
  <si>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</si>
  <si>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</si>
  <si>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</si>
  <si>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</si>
  <si>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</si>
  <si>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</si>
  <si>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</si>
  <si>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</si>
  <si>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</si>
  <si>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</si>
  <si>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</si>
  <si>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</si>
  <si>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</si>
  <si>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</si>
  <si>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</si>
  <si>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</si>
  <si>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</si>
  <si>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</si>
  <si>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</si>
  <si>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</si>
  <si>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</si>
  <si>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</si>
  <si>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</si>
  <si>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</si>
  <si>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</si>
  <si>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</si>
  <si>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</si>
  <si>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</si>
  <si>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</si>
  <si>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</si>
  <si>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</si>
  <si>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</si>
  <si>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</si>
  <si>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</si>
  <si>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</si>
  <si>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</si>
  <si>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</si>
  <si>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</si>
  <si>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</si>
  <si>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</si>
  <si>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</si>
  <si>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</si>
  <si>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</si>
  <si>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</si>
  <si>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</si>
  <si>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</si>
  <si>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</si>
  <si>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</si>
  <si>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</si>
  <si>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</si>
  <si>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</si>
  <si>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</si>
  <si>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</si>
  <si>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</si>
  <si>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</si>
  <si>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</si>
  <si>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</si>
  <si>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</si>
  <si>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</si>
  <si>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</si>
  <si>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</si>
  <si>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</si>
  <si>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</si>
  <si>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</si>
  <si>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</si>
  <si>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</si>
  <si>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</si>
  <si>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</si>
  <si>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</si>
  <si>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</si>
  <si>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</si>
  <si>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</si>
  <si>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</si>
  <si>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</si>
  <si>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</si>
  <si>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</si>
  <si>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</si>
  <si>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</si>
  <si>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</si>
  <si>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</si>
  <si>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</si>
  <si>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</si>
  <si>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</si>
  <si>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</si>
  <si>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</si>
  <si>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</si>
  <si>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</si>
  <si>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</si>
  <si>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</si>
  <si>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</si>
  <si>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</si>
  <si>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</si>
  <si>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</si>
  <si>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</si>
  <si>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</si>
  <si>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</si>
  <si>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</si>
  <si>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</si>
  <si>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</si>
  <si>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</si>
  <si>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</si>
  <si>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</si>
  <si>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</si>
  <si>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</si>
  <si>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</si>
  <si>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</si>
  <si>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</si>
  <si>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</si>
  <si>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</si>
  <si>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</si>
  <si>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</si>
  <si>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</si>
  <si>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</si>
  <si>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</si>
  <si>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</si>
  <si>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</si>
  <si>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</si>
  <si>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</si>
  <si>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</si>
  <si>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</si>
  <si>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</si>
  <si>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</si>
  <si>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</si>
  <si>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</si>
  <si>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</si>
  <si>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</si>
  <si>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</si>
  <si>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</si>
  <si>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</si>
  <si>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</si>
  <si>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</si>
  <si>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</si>
  <si>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</si>
  <si>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</si>
  <si>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</si>
  <si>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</si>
  <si>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</si>
  <si>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</si>
  <si>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</si>
  <si>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</si>
  <si>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</si>
  <si>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</si>
  <si>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</si>
  <si>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</si>
  <si>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</si>
  <si>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</si>
  <si>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</si>
  <si>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</si>
  <si>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</si>
  <si>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</si>
  <si>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</si>
  <si>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</si>
  <si>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</si>
  <si>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</si>
  <si>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</si>
  <si>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</si>
  <si>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</si>
  <si>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</si>
  <si>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</si>
  <si>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</si>
  <si>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</si>
  <si>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</si>
  <si>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</si>
  <si>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</si>
  <si>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</si>
  <si>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</si>
  <si>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</si>
  <si>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</si>
  <si>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</si>
  <si>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</si>
  <si>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</si>
  <si>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</si>
  <si>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</si>
  <si>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</si>
  <si>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</si>
  <si>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</si>
  <si>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</si>
  <si>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</si>
  <si>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</si>
  <si>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</si>
  <si>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</si>
  <si>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</si>
  <si>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</si>
  <si>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</si>
  <si>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</si>
  <si>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</si>
  <si>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</si>
  <si>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</si>
  <si>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</si>
  <si>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</si>
  <si>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</si>
  <si>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</si>
  <si>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</si>
  <si>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</si>
  <si>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</si>
  <si>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</si>
  <si>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</si>
  <si>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</si>
  <si>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</si>
  <si>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</si>
  <si>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</si>
  <si>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</si>
  <si>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</si>
  <si>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</si>
  <si>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</si>
  <si>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</si>
  <si>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</si>
  <si>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</si>
  <si>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</si>
  <si>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</si>
  <si>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</si>
  <si>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</si>
  <si>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</si>
  <si>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</si>
  <si>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</si>
  <si>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</si>
  <si>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</si>
  <si>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</si>
  <si>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</si>
  <si>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</si>
  <si>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</si>
  <si>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</si>
  <si>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</si>
  <si>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</si>
  <si>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</si>
  <si>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</si>
  <si>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</si>
  <si>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</si>
  <si>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</si>
  <si>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</si>
  <si>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</si>
  <si>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</si>
  <si>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</si>
  <si>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</si>
  <si>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</si>
  <si>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</si>
  <si>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</si>
  <si>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</si>
  <si>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</si>
  <si>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</si>
  <si>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</si>
  <si>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</si>
  <si>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</si>
  <si>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</si>
  <si>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</si>
  <si>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</si>
  <si>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</si>
  <si>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</si>
  <si>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</si>
  <si>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</si>
  <si>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</si>
  <si>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</si>
  <si>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</si>
  <si>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</si>
  <si>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</si>
  <si>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</si>
  <si>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</si>
  <si>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</si>
  <si>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</si>
  <si>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</si>
  <si>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</si>
  <si>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</si>
  <si>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</si>
  <si>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</si>
  <si>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</si>
  <si>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</si>
  <si>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</si>
  <si>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</si>
  <si>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</si>
  <si>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</si>
  <si>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</si>
  <si>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</si>
  <si>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</si>
  <si>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</si>
  <si>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</si>
  <si>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</si>
  <si>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</si>
  <si>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</si>
  <si>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</si>
  <si>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</si>
  <si>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</si>
  <si>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</si>
  <si>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</si>
  <si>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</si>
  <si>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</si>
  <si>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</si>
  <si>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</si>
  <si>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</si>
  <si>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</si>
  <si>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</si>
  <si>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</si>
  <si>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</si>
  <si>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</si>
  <si>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</si>
  <si>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</si>
  <si>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</si>
  <si>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</si>
  <si>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</si>
  <si>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</si>
  <si>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</si>
  <si>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</si>
  <si>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</si>
  <si>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</si>
  <si>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</si>
  <si>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</si>
  <si>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</si>
  <si>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</si>
  <si>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</si>
  <si>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</si>
  <si>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</si>
  <si>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</si>
  <si>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</si>
  <si>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</si>
  <si>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</si>
  <si>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</si>
  <si>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</si>
  <si>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</si>
  <si>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</si>
  <si>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</si>
  <si>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</si>
  <si>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</si>
  <si>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</si>
  <si>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</si>
  <si>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</si>
  <si>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</si>
  <si>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</si>
  <si>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</si>
  <si>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</si>
  <si>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</si>
  <si>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</si>
  <si>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</si>
  <si>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</si>
  <si>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</si>
  <si>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</si>
  <si>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</si>
  <si>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</si>
  <si>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</si>
  <si>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</si>
  <si>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</si>
  <si>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</si>
  <si>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</si>
  <si>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</si>
  <si>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</si>
  <si>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</si>
  <si>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</si>
  <si>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</si>
  <si>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</si>
  <si>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</si>
  <si>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</si>
  <si>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</si>
  <si>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</si>
  <si>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</si>
  <si>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</si>
  <si>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</si>
  <si>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</si>
  <si>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</si>
  <si>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</si>
  <si>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</si>
  <si>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</si>
  <si>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</si>
  <si>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</si>
  <si>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</si>
  <si>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</si>
  <si>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</si>
  <si>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</si>
  <si>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</si>
  <si>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</si>
  <si>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</si>
  <si>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</si>
  <si>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</si>
  <si>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</si>
  <si>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</si>
  <si>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</si>
  <si>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</si>
  <si>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</si>
  <si>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</si>
  <si>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</si>
  <si>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</si>
  <si>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</si>
  <si>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</si>
  <si>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</si>
  <si>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</si>
  <si>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</si>
  <si>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</si>
  <si>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</si>
  <si>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</si>
  <si>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</si>
  <si>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</si>
  <si>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</si>
  <si>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</si>
  <si>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</si>
  <si>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</si>
  <si>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</si>
  <si>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</si>
  <si>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</si>
  <si>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</si>
  <si>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</si>
  <si>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</si>
  <si>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</si>
  <si>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</si>
  <si>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</si>
  <si>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</si>
  <si>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</si>
  <si>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</si>
  <si>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</si>
  <si>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</si>
  <si>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</si>
  <si>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</si>
  <si>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</si>
  <si>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</si>
  <si>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</si>
  <si>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</si>
  <si>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</si>
  <si>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</si>
  <si>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</si>
  <si>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</si>
  <si>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</si>
  <si>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</si>
  <si>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</si>
  <si>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</si>
  <si>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</si>
  <si>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</si>
  <si>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</si>
  <si>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</si>
  <si>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</si>
  <si>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</si>
  <si>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</si>
  <si>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</si>
  <si>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</si>
  <si>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</si>
  <si>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</si>
  <si>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</si>
  <si>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</si>
  <si>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</si>
  <si>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</si>
  <si>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</si>
  <si>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</si>
  <si>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</si>
  <si>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</si>
  <si>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</si>
  <si>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</si>
  <si>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</si>
  <si>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</si>
  <si>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</si>
  <si>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</si>
  <si>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</si>
  <si>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</si>
  <si>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</si>
  <si>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</si>
  <si>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</si>
  <si>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</si>
  <si>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</si>
  <si>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</si>
  <si>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</si>
  <si>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</si>
  <si>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</si>
  <si>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</si>
  <si>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</si>
  <si>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</si>
  <si>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</si>
  <si>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</si>
  <si>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</si>
  <si>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</si>
  <si>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</si>
  <si>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</si>
  <si>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</si>
  <si>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</si>
  <si>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</si>
  <si>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</si>
  <si>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</si>
  <si>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</si>
  <si>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</si>
  <si>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</si>
  <si>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</si>
  <si>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</si>
  <si>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</si>
  <si>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</si>
  <si>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</si>
  <si>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</si>
  <si>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</si>
  <si>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</si>
  <si>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</si>
  <si>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</si>
  <si>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</si>
  <si>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</si>
  <si>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</si>
  <si>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</si>
  <si>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</si>
  <si>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</si>
  <si>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</si>
  <si>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</si>
  <si>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</si>
  <si>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</si>
  <si>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</si>
  <si>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</si>
  <si>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</si>
  <si>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</si>
  <si>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</si>
  <si>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</si>
  <si>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</si>
  <si>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</si>
  <si>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</si>
  <si>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</si>
  <si>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</si>
  <si>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</si>
  <si>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</si>
  <si>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</si>
  <si>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</si>
  <si>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</si>
  <si>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</si>
  <si>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</si>
  <si>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</si>
  <si>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</si>
  <si>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</si>
  <si>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</si>
  <si>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</si>
  <si>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</si>
  <si>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</si>
  <si>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</si>
  <si>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</si>
  <si>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</si>
  <si>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</si>
  <si>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</si>
  <si>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</si>
  <si>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</si>
  <si>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</si>
  <si>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</si>
  <si>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</si>
  <si>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</si>
  <si>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</si>
  <si>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</si>
  <si>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</si>
  <si>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</si>
  <si>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</si>
  <si>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</si>
  <si>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</si>
  <si>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</si>
  <si>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</si>
  <si>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</si>
  <si>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</si>
  <si>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</si>
  <si>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</si>
  <si>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</si>
  <si>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</si>
  <si>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</si>
  <si>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</si>
  <si>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</si>
  <si>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</si>
  <si>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</si>
  <si>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</si>
  <si>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</si>
  <si>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</si>
  <si>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</si>
  <si>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</si>
  <si>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</si>
  <si>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</si>
  <si>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</si>
  <si>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</si>
  <si>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</si>
  <si>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</si>
  <si>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</si>
  <si>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</si>
  <si>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</si>
  <si>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</si>
  <si>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</si>
  <si>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</si>
  <si>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</si>
  <si>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</si>
  <si>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</si>
  <si>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</si>
  <si>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</si>
  <si>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</si>
  <si>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</si>
  <si>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</si>
  <si>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</si>
  <si>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</si>
  <si>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</si>
  <si>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</si>
  <si>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</si>
  <si>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</si>
  <si>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</si>
  <si>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</si>
  <si>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</si>
  <si>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</si>
  <si>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</si>
  <si>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</si>
  <si>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</si>
  <si>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</si>
  <si>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</si>
  <si>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</si>
  <si>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</si>
  <si>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</si>
  <si>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</si>
  <si>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</si>
  <si>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</si>
  <si>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</si>
  <si>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</si>
  <si>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</si>
  <si>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</si>
  <si>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</si>
  <si>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</si>
  <si>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</si>
  <si>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</si>
  <si>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</si>
  <si>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</si>
  <si>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</si>
  <si>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</si>
  <si>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</si>
  <si>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</si>
  <si>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</si>
  <si>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</si>
  <si>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</si>
  <si>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</si>
  <si>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</si>
  <si>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</si>
  <si>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</si>
  <si>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</si>
  <si>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</si>
  <si>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</si>
  <si>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</si>
  <si>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</si>
  <si>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</si>
  <si>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</si>
  <si>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</si>
  <si>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</si>
  <si>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</si>
  <si>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</si>
  <si>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</si>
  <si>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</si>
  <si>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</si>
  <si>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</si>
  <si>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</si>
  <si>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</si>
  <si>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</si>
  <si>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</si>
  <si>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</si>
  <si>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</si>
  <si>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</si>
  <si>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</si>
  <si>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</si>
  <si>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</si>
  <si>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</si>
  <si>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</si>
  <si>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</si>
  <si>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</si>
  <si>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</si>
  <si>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</si>
  <si>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</si>
  <si>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</si>
  <si>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</si>
  <si>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</si>
  <si>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</si>
  <si>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</si>
  <si>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</si>
  <si>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</si>
  <si>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</si>
  <si>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</si>
  <si>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</si>
  <si>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</si>
  <si>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</si>
  <si>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</si>
  <si>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</si>
  <si>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</si>
  <si>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</si>
  <si>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</si>
  <si>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</si>
  <si>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</si>
  <si>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</si>
  <si>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</si>
  <si>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</si>
  <si>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</si>
  <si>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</si>
  <si>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</si>
  <si>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</si>
  <si>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</si>
  <si>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</si>
  <si>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</si>
  <si>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</si>
  <si>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</si>
  <si>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</si>
  <si>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</si>
  <si>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</si>
  <si>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</si>
  <si>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</si>
  <si>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</si>
  <si>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</si>
  <si>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</si>
  <si>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</si>
  <si>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</si>
  <si>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</si>
  <si>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</si>
  <si>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</si>
  <si>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</si>
  <si>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</si>
  <si>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</si>
  <si>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</si>
  <si>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</si>
  <si>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</si>
  <si>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</si>
  <si>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</si>
  <si>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</si>
  <si>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</si>
  <si>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</si>
  <si>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</si>
  <si>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</si>
  <si>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</si>
  <si>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</si>
  <si>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</si>
  <si>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</si>
  <si>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</si>
  <si>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</si>
  <si>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</si>
  <si>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</si>
  <si>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</si>
  <si>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</si>
  <si>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</si>
  <si>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</si>
  <si>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</si>
  <si>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</si>
  <si>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</si>
  <si>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</si>
  <si>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</si>
  <si>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</si>
  <si>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</si>
  <si>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</si>
  <si>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</si>
  <si>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</si>
  <si>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</si>
  <si>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</si>
  <si>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</si>
  <si>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</si>
  <si>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</si>
  <si>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</si>
  <si>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</si>
  <si>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</si>
  <si>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</si>
  <si>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</si>
  <si>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</si>
  <si>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</si>
  <si>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</si>
  <si>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</si>
  <si>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</si>
  <si>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</si>
  <si>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</si>
  <si>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</si>
  <si>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</si>
  <si>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</si>
  <si>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</si>
  <si>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</si>
  <si>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</si>
  <si>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</si>
  <si>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</si>
  <si>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</si>
  <si>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</si>
  <si>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</si>
  <si>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</si>
  <si>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</si>
  <si>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</si>
  <si>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</si>
  <si>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</si>
  <si>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</si>
  <si>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</si>
  <si>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</si>
  <si>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</si>
  <si>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</si>
  <si>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</si>
  <si>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</si>
  <si>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</si>
  <si>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</si>
  <si>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</si>
  <si>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</si>
  <si>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</si>
  <si>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</si>
  <si>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</si>
  <si>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</si>
  <si>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</si>
  <si>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</si>
  <si>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</si>
  <si>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</si>
  <si>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</si>
  <si>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</si>
  <si>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</si>
  <si>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</si>
  <si>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</si>
  <si>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</si>
  <si>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</si>
  <si>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</si>
  <si>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</si>
  <si>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</si>
  <si>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</si>
  <si>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</si>
  <si>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</si>
  <si>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</si>
  <si>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</si>
  <si>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</si>
  <si>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</si>
  <si>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</si>
  <si>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</si>
  <si>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</si>
  <si>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</si>
  <si>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</si>
  <si>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</si>
  <si>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</si>
  <si>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</si>
  <si>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</si>
  <si>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</si>
  <si>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</si>
  <si>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</si>
  <si>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</si>
  <si>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</si>
  <si>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</si>
  <si>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</si>
  <si>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</si>
  <si>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</si>
  <si>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</si>
  <si>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</si>
  <si>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</si>
  <si>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</si>
  <si>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</si>
  <si>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</si>
  <si>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</si>
  <si>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</si>
  <si>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</si>
  <si>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</si>
  <si>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</si>
  <si>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</si>
  <si>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</si>
  <si>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</si>
  <si>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</si>
  <si>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</si>
  <si>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</si>
  <si>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</si>
  <si>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</si>
  <si>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</si>
  <si>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</si>
  <si>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</si>
  <si>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</si>
  <si>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</si>
  <si>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</si>
  <si>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</si>
  <si>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</si>
  <si>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</si>
  <si>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</si>
  <si>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</si>
  <si>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</si>
  <si>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</si>
  <si>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</si>
  <si>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</si>
  <si>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</si>
  <si>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</si>
  <si>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</si>
  <si>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</si>
  <si>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</si>
  <si>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</si>
  <si>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</si>
  <si>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</si>
  <si>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</si>
  <si>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</si>
  <si>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</si>
  <si>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</si>
  <si>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</si>
  <si>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</si>
  <si>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</si>
  <si>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</si>
  <si>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</si>
  <si>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</si>
  <si>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</si>
  <si>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</si>
  <si>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</si>
  <si>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</si>
  <si>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</si>
  <si>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</si>
  <si>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</si>
  <si>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</si>
  <si>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</si>
  <si>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</si>
  <si>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</si>
  <si>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</si>
  <si>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</si>
  <si>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</si>
  <si>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</si>
  <si>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</si>
  <si>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</si>
  <si>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</si>
  <si>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</si>
  <si>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</si>
  <si>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</si>
  <si>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</si>
  <si>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</si>
  <si>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</si>
  <si>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</si>
  <si>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</si>
  <si>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</si>
  <si>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</si>
  <si>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</si>
  <si>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</si>
  <si>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</si>
  <si>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</si>
  <si>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</si>
  <si>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</si>
  <si>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</si>
  <si>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</si>
  <si>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</si>
  <si>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</si>
  <si>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</si>
  <si>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</si>
  <si>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</si>
  <si>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</si>
  <si>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</si>
  <si>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</si>
  <si>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</si>
  <si>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</si>
  <si>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</si>
  <si>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</si>
  <si>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</si>
  <si>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</si>
  <si>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</si>
  <si>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</si>
  <si>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</si>
  <si>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</si>
  <si>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</si>
  <si>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</si>
  <si>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</si>
  <si>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</si>
  <si>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</si>
  <si>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</si>
  <si>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</si>
  <si>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</si>
  <si>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</si>
  <si>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</si>
  <si>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</si>
  <si>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</si>
  <si>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</si>
  <si>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</si>
  <si>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</si>
  <si>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</si>
  <si>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</si>
  <si>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</si>
  <si>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</si>
  <si>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</si>
  <si>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</si>
  <si>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</si>
  <si>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</si>
  <si>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</si>
  <si>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</si>
  <si>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</si>
  <si>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</si>
  <si>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</si>
  <si>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</si>
  <si>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</si>
  <si>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</si>
  <si>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</si>
  <si>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</si>
  <si>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</si>
  <si>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</si>
  <si>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</si>
  <si>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</si>
  <si>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</si>
  <si>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</si>
  <si>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</si>
  <si>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</si>
  <si>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</si>
  <si>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</si>
  <si>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</si>
  <si>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</si>
  <si>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</si>
  <si>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</si>
  <si>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</si>
  <si>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</si>
  <si>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</si>
  <si>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</si>
  <si>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</si>
  <si>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</si>
  <si>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</si>
  <si>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</si>
  <si>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</si>
  <si>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</si>
  <si>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</si>
  <si>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</si>
  <si>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</si>
  <si>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</si>
  <si>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</si>
  <si>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</si>
  <si>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</si>
  <si>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</si>
  <si>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</si>
  <si>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</si>
  <si>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</si>
  <si>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</si>
  <si>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</si>
  <si>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</si>
  <si>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</si>
  <si>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</si>
  <si>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</si>
  <si>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</si>
  <si>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</si>
  <si>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</si>
  <si>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</si>
  <si>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</si>
  <si>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</si>
  <si>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</si>
  <si>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</si>
  <si>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</si>
  <si>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</si>
  <si>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</si>
  <si>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</si>
  <si>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</si>
  <si>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</si>
  <si>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</si>
  <si>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</si>
  <si>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</si>
  <si>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</si>
  <si>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</si>
  <si>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</si>
  <si>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</si>
  <si>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</si>
  <si>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</si>
  <si>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</si>
  <si>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</si>
  <si>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</si>
  <si>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</si>
  <si>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</si>
  <si>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</si>
  <si>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</si>
  <si>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</si>
  <si>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</si>
  <si>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</si>
  <si>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</si>
  <si>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</si>
  <si>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</si>
  <si>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</si>
  <si>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</si>
  <si>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</si>
  <si>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</si>
  <si>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</si>
  <si>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</si>
  <si>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</si>
  <si>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</si>
  <si>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</si>
  <si>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</si>
  <si>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</si>
  <si>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</si>
  <si>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</si>
  <si>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</si>
  <si>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</si>
  <si>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</si>
  <si>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</si>
  <si>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</si>
  <si>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</si>
  <si>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</si>
  <si>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</si>
  <si>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</si>
  <si>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</si>
  <si>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</si>
  <si>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</si>
  <si>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</si>
  <si>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</si>
  <si>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</si>
  <si>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</si>
  <si>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</si>
  <si>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</si>
  <si>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</si>
  <si>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</si>
  <si>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</si>
  <si>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</si>
  <si>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</si>
  <si>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</si>
  <si>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</si>
  <si>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</si>
  <si>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</si>
  <si>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</si>
  <si>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</si>
  <si>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</si>
  <si>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</si>
  <si>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</si>
  <si>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</si>
  <si>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</si>
  <si>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</si>
  <si>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</si>
  <si>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</si>
  <si>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</si>
  <si>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</si>
  <si>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</si>
  <si>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</si>
  <si>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</si>
  <si>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</si>
  <si>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</si>
  <si>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</si>
  <si>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</si>
  <si>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</si>
  <si>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</si>
  <si>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</si>
  <si>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</si>
  <si>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</si>
  <si>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</si>
  <si>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</si>
  <si>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</si>
  <si>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</si>
  <si>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</si>
  <si>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</si>
  <si>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</si>
  <si>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</si>
  <si>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</si>
  <si>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</si>
  <si>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</si>
  <si>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</si>
  <si>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</si>
  <si>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</si>
  <si>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</si>
  <si>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</si>
  <si>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</si>
  <si>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</si>
  <si>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</si>
  <si>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</si>
  <si>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</si>
  <si>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</si>
  <si>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</si>
  <si>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</si>
  <si>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</si>
  <si>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</si>
  <si>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</si>
  <si>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</si>
  <si>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</si>
  <si>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</si>
  <si>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</si>
  <si>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</si>
  <si>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</si>
  <si>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</si>
  <si>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</si>
  <si>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</si>
  <si>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</si>
  <si>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</si>
  <si>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</si>
  <si>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</si>
  <si>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</si>
  <si>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</si>
  <si>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</si>
  <si>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</si>
  <si>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</si>
  <si>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</si>
  <si>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</si>
  <si>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</si>
  <si>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</si>
  <si>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</si>
  <si>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</si>
  <si>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</si>
  <si>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</si>
  <si>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</si>
  <si>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</si>
  <si>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</si>
  <si>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</si>
  <si>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</si>
  <si>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</si>
  <si>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</si>
  <si>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</si>
  <si>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</si>
  <si>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</si>
  <si>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</si>
  <si>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</si>
  <si>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</si>
  <si>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</si>
  <si>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</si>
  <si>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</si>
  <si>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</si>
  <si>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</si>
  <si>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</si>
  <si>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</si>
  <si>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</si>
  <si>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</si>
  <si>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</si>
  <si>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</si>
  <si>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</si>
  <si>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</si>
  <si>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</si>
  <si>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</si>
  <si>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</si>
  <si>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</si>
  <si>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</si>
  <si>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</si>
  <si>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</si>
  <si>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</si>
  <si>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</si>
  <si>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</si>
  <si>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</si>
  <si>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</si>
  <si>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</si>
  <si>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</si>
  <si>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</si>
  <si>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</si>
  <si>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</si>
  <si>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</si>
  <si>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</si>
  <si>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</si>
  <si>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</si>
  <si>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</si>
  <si>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</si>
  <si>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</si>
  <si>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</si>
  <si>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</si>
  <si>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</si>
  <si>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</si>
  <si>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</si>
  <si>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</si>
  <si>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</si>
  <si>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</si>
  <si>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</si>
  <si>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</si>
  <si>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</si>
  <si>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</si>
  <si>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</si>
  <si>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</si>
  <si>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</si>
  <si>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</si>
  <si>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</si>
  <si>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</si>
  <si>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</si>
  <si>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</si>
  <si>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</si>
  <si>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</si>
  <si>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</si>
  <si>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</si>
  <si>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</si>
  <si>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</si>
  <si>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</si>
  <si>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</si>
  <si>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</si>
  <si>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</si>
  <si>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</si>
  <si>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</si>
  <si>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</si>
  <si>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</si>
  <si>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</si>
  <si>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</si>
  <si>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</si>
  <si>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</si>
  <si>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</si>
  <si>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</si>
  <si>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</si>
  <si>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</si>
  <si>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</si>
  <si>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</si>
  <si>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</si>
  <si>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</si>
  <si>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</si>
  <si>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</si>
  <si>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</si>
  <si>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</si>
  <si>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</si>
  <si>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</si>
  <si>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</si>
  <si>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</si>
  <si>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</si>
  <si>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</si>
  <si>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</si>
  <si>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</si>
  <si>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</si>
  <si>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</si>
  <si>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</si>
  <si>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</si>
  <si>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</si>
  <si>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</si>
  <si>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</si>
  <si>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</si>
  <si>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</si>
  <si>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</si>
  <si>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</si>
  <si>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</si>
  <si>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</si>
  <si>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</si>
  <si>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</si>
  <si>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</si>
  <si>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</si>
  <si>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</si>
  <si>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</si>
  <si>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</si>
  <si>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</si>
  <si>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</si>
  <si>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</si>
  <si>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</si>
  <si>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</si>
  <si>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</si>
  <si>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</si>
  <si>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</si>
  <si>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</si>
  <si>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</si>
  <si>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</si>
  <si>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</si>
  <si>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</si>
  <si>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</si>
  <si>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</si>
  <si>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</si>
  <si>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</si>
  <si>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</si>
  <si>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</si>
  <si>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</si>
  <si>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</si>
  <si>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</si>
  <si>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</si>
  <si>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</si>
  <si>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</si>
  <si>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</si>
  <si>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</si>
  <si>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</si>
  <si>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</si>
  <si>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</si>
  <si>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</si>
  <si>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</si>
  <si>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</si>
  <si>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</si>
  <si>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</si>
  <si>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</si>
  <si>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</si>
  <si>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</si>
  <si>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</si>
  <si>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</si>
  <si>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</si>
  <si>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</si>
  <si>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</si>
  <si>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</si>
  <si>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</si>
  <si>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</si>
  <si>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</si>
  <si>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</si>
  <si>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</si>
  <si>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</si>
  <si>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</si>
  <si>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</si>
  <si>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</si>
  <si>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</si>
  <si>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</si>
  <si>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</si>
  <si>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</si>
  <si>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</si>
  <si>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</si>
  <si>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</si>
  <si>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</si>
  <si>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</si>
  <si>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</si>
  <si>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</si>
  <si>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</si>
  <si>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</si>
  <si>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</si>
  <si>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</si>
  <si>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</si>
  <si>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</si>
  <si>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</si>
  <si>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</si>
  <si>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</si>
  <si>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</si>
  <si>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</si>
  <si>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</si>
  <si>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</si>
  <si>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</si>
  <si>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</si>
  <si>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</si>
  <si>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</si>
  <si>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</si>
  <si>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</si>
  <si>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</si>
  <si>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</si>
  <si>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</si>
  <si>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</si>
  <si>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</si>
  <si>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</si>
  <si>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</si>
  <si>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</si>
  <si>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</si>
  <si>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</si>
  <si>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</si>
  <si>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</si>
  <si>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</si>
  <si>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</si>
  <si>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</si>
  <si>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</si>
  <si>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</si>
  <si>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</si>
  <si>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</si>
  <si>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</si>
  <si>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</si>
  <si>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</si>
  <si>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</si>
  <si>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</si>
  <si>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</si>
  <si>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</si>
  <si>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</si>
  <si>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</si>
  <si>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</si>
  <si>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</si>
  <si>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</si>
  <si>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</si>
  <si>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</si>
  <si>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</si>
  <si>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</si>
  <si>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</si>
  <si>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</si>
  <si>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</si>
  <si>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</si>
  <si>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</si>
  <si>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</si>
  <si>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</si>
  <si>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</si>
  <si>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</si>
  <si>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</si>
  <si>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</si>
  <si>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</si>
  <si>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</si>
  <si>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</si>
  <si>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</si>
  <si>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</si>
  <si>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</si>
  <si>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</si>
  <si>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</si>
  <si>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</si>
  <si>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</si>
  <si>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</si>
  <si>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</si>
  <si>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</si>
  <si>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</si>
  <si>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</si>
  <si>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</si>
  <si>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</si>
  <si>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</si>
  <si>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</si>
  <si>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</si>
  <si>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</si>
  <si>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</si>
  <si>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</si>
  <si>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</si>
  <si>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</si>
  <si>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</si>
  <si>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</si>
  <si>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</si>
  <si>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</si>
  <si>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</si>
  <si>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</si>
  <si>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</si>
  <si>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</si>
  <si>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</si>
  <si>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</si>
  <si>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</si>
  <si>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</si>
  <si>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</si>
  <si>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</si>
  <si>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</si>
  <si>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</si>
  <si>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</si>
  <si>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</si>
  <si>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</si>
  <si>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</si>
  <si>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</si>
  <si>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</si>
  <si>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</si>
  <si>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</si>
  <si>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</si>
  <si>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</si>
  <si>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</si>
  <si>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</si>
  <si>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</si>
  <si>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</si>
  <si>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</si>
  <si>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</si>
  <si>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</si>
  <si>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</si>
  <si>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</si>
  <si>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</si>
  <si>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</si>
  <si>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</si>
  <si>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</si>
  <si>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</si>
  <si>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</si>
  <si>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</si>
  <si>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</si>
  <si>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</si>
  <si>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</si>
  <si>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</si>
  <si>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</si>
  <si>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</si>
  <si>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</si>
  <si>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</si>
  <si>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</si>
  <si>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</si>
  <si>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</si>
  <si>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</si>
  <si>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</si>
  <si>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</si>
  <si>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</si>
  <si>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</si>
  <si>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</si>
  <si>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</si>
  <si>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</si>
  <si>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</si>
  <si>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</si>
  <si>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</si>
  <si>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</si>
  <si>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</si>
  <si>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</si>
  <si>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</si>
  <si>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</si>
  <si>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</si>
  <si>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</si>
  <si>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</si>
  <si>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</si>
  <si>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</si>
  <si>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</si>
  <si>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</si>
  <si>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</si>
  <si>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</si>
  <si>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</si>
  <si>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</si>
  <si>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</si>
  <si>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</si>
  <si>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</si>
  <si>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</si>
  <si>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</si>
  <si>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</si>
  <si>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</si>
  <si>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</si>
  <si>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</si>
  <si>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</si>
  <si>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</si>
  <si>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</si>
  <si>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</si>
  <si>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</si>
  <si>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</si>
  <si>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</si>
  <si>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</si>
  <si>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</si>
  <si>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</si>
  <si>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</si>
  <si>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</si>
  <si>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</si>
  <si>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</si>
  <si>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</si>
  <si>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</si>
  <si>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</si>
  <si>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</si>
  <si>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</si>
  <si>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</si>
  <si>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</si>
  <si>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</si>
  <si>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</si>
  <si>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</si>
  <si>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</si>
  <si>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</si>
  <si>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</si>
  <si>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</si>
  <si>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</si>
  <si>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</si>
  <si>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</si>
  <si>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</si>
  <si>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</si>
  <si>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</si>
  <si>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</si>
  <si>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</si>
  <si>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</si>
  <si>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</si>
  <si>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</si>
  <si>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</si>
  <si>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</si>
  <si>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</si>
  <si>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</si>
  <si>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</si>
  <si>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</si>
  <si>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</si>
  <si>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</si>
  <si>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</si>
  <si>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</si>
  <si>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</si>
  <si>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</si>
  <si>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</si>
  <si>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</si>
  <si>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</si>
  <si>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</si>
  <si>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</si>
  <si>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</si>
  <si>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</si>
  <si>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</si>
  <si>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</si>
  <si>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</si>
  <si>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</si>
  <si>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</si>
  <si>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</si>
  <si>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</si>
  <si>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</si>
  <si>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</si>
  <si>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</si>
  <si>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</si>
  <si>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</si>
  <si>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</si>
  <si>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</si>
  <si>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</si>
  <si>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</si>
  <si>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</si>
  <si>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</si>
  <si>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</si>
  <si>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</si>
  <si>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</si>
  <si>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</si>
  <si>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</si>
  <si>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</si>
  <si>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</si>
  <si>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</si>
  <si>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</si>
  <si>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</si>
  <si>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</si>
  <si>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</si>
  <si>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</si>
  <si>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</si>
  <si>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</si>
  <si>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</si>
  <si>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</si>
  <si>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</si>
  <si>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</si>
  <si>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</si>
  <si>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</si>
  <si>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</si>
  <si>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</si>
  <si>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</si>
  <si>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</si>
  <si>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</si>
  <si>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</si>
  <si>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</si>
  <si>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</si>
  <si>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</si>
  <si>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</si>
  <si>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</si>
  <si>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</si>
  <si>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</si>
  <si>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</si>
  <si>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</si>
  <si>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</si>
  <si>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</si>
  <si>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</si>
  <si>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</si>
  <si>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</si>
  <si>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</si>
  <si>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</si>
  <si>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</si>
  <si>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</si>
  <si>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</si>
  <si>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</si>
  <si>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</si>
  <si>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</si>
  <si>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</si>
  <si>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</si>
  <si>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</si>
  <si>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</si>
  <si>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</si>
  <si>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</si>
  <si>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</si>
  <si>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</si>
  <si>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</si>
  <si>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</si>
  <si>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</si>
  <si>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</si>
  <si>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</si>
  <si>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</si>
  <si>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</si>
  <si>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</si>
  <si>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</si>
  <si>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</si>
  <si>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</si>
  <si>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</si>
  <si>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</si>
  <si>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</si>
  <si>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</si>
  <si>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</si>
  <si>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</si>
  <si>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</si>
  <si>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</si>
  <si>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</si>
  <si>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</si>
  <si>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</si>
  <si>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</si>
  <si>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</si>
  <si>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</si>
  <si>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</si>
  <si>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</si>
  <si>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</si>
  <si>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</si>
  <si>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</si>
  <si>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</si>
  <si>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</si>
  <si>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</si>
  <si>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</si>
  <si>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</si>
  <si>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</si>
  <si>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</si>
  <si>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</si>
  <si>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</si>
  <si>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</si>
  <si>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</si>
  <si>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</si>
  <si>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</si>
  <si>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</si>
  <si>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</si>
  <si>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</si>
  <si>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</si>
  <si>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</si>
  <si>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</si>
  <si>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</si>
  <si>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</si>
  <si>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</si>
  <si>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</si>
  <si>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</si>
  <si>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</si>
  <si>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</si>
  <si>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</si>
  <si>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</si>
  <si>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</si>
  <si>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</si>
  <si>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</si>
  <si>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</si>
  <si>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</si>
  <si>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</si>
  <si>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</si>
  <si>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</si>
  <si>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</si>
  <si>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</si>
  <si>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</si>
  <si>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</si>
  <si>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</si>
  <si>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</si>
  <si>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</si>
  <si>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</si>
  <si>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</si>
  <si>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</si>
  <si>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</si>
  <si>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</si>
  <si>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</si>
  <si>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</si>
  <si>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</si>
  <si>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</si>
  <si>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</si>
  <si>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</si>
  <si>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</si>
  <si>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</si>
  <si>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</si>
  <si>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</si>
  <si>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</si>
  <si>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</si>
  <si>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</si>
  <si>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</si>
  <si>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</si>
  <si>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</si>
  <si>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</si>
  <si>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</si>
  <si>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</si>
  <si>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</si>
  <si>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</si>
  <si>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</si>
  <si>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</si>
  <si>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</si>
  <si>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</si>
  <si>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</si>
  <si>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</si>
  <si>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</si>
  <si>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</si>
  <si>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</si>
  <si>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</si>
  <si>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</si>
  <si>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</si>
  <si>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</si>
  <si>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</si>
  <si>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</si>
  <si>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</si>
  <si>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</si>
  <si>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</si>
  <si>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</si>
  <si>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</si>
  <si>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</si>
  <si>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</si>
  <si>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</si>
  <si>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</si>
  <si>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</si>
  <si>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</si>
  <si>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</si>
  <si>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</si>
  <si>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</si>
  <si>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</si>
  <si>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</si>
  <si>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</si>
  <si>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</si>
  <si>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</si>
  <si>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</si>
  <si>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</si>
  <si>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</si>
  <si>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</si>
  <si>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</si>
  <si>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</si>
  <si>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</si>
  <si>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</si>
  <si>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</si>
  <si>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</si>
  <si>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</si>
  <si>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</si>
  <si>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</si>
  <si>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</si>
  <si>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</si>
  <si>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</si>
  <si>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</si>
  <si>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</si>
  <si>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</si>
  <si>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</si>
  <si>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</si>
  <si>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</si>
  <si>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</si>
  <si>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</si>
  <si>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</si>
  <si>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</si>
  <si>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</si>
  <si>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</si>
  <si>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</si>
  <si>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</si>
  <si>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</si>
  <si>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</si>
  <si>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</si>
  <si>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</si>
  <si>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</si>
  <si>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</si>
  <si>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</si>
  <si>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</si>
  <si>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</si>
  <si>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</si>
  <si>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</si>
  <si>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</si>
  <si>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</si>
  <si>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</si>
  <si>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</si>
  <si>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</si>
  <si>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</si>
  <si>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</si>
  <si>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</si>
  <si>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</si>
  <si>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</si>
  <si>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</si>
  <si>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</si>
  <si>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</si>
  <si>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</si>
  <si>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</si>
  <si>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</si>
  <si>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</si>
  <si>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</si>
  <si>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</si>
  <si>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</si>
  <si>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</si>
  <si>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</si>
  <si>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</si>
  <si>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</si>
  <si>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</si>
  <si>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</si>
  <si>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</si>
  <si>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</si>
  <si>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</si>
  <si>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</si>
  <si>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</si>
  <si>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</si>
  <si>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</si>
  <si>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</si>
  <si>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</si>
  <si>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</si>
  <si>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</si>
  <si>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</si>
  <si>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</si>
  <si>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</si>
  <si>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</si>
  <si>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</si>
  <si>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</si>
  <si>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</si>
  <si>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</si>
  <si>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</si>
  <si>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</si>
  <si>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</si>
  <si>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</si>
  <si>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</si>
  <si>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</si>
  <si>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</si>
  <si>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</si>
  <si>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</si>
  <si>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</si>
  <si>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</si>
  <si>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</si>
  <si>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</si>
  <si>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</si>
  <si>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</si>
  <si>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</si>
  <si>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</si>
  <si>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</si>
  <si>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</si>
  <si>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</si>
  <si>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</si>
  <si>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</si>
  <si>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</si>
  <si>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</si>
  <si>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</si>
  <si>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</si>
  <si>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</si>
  <si>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</si>
  <si>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</si>
  <si>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</si>
  <si>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</si>
  <si>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</si>
  <si>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</si>
  <si>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</si>
  <si>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</si>
  <si>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</si>
  <si>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</si>
  <si>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</si>
  <si>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</si>
  <si>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</si>
  <si>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</si>
  <si>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</si>
  <si>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</si>
  <si>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</si>
  <si>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</si>
  <si>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</si>
  <si>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</si>
  <si>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</si>
  <si>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</si>
  <si>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</si>
  <si>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</si>
  <si>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</si>
  <si>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</si>
  <si>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</si>
  <si>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</si>
  <si>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</si>
  <si>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</si>
  <si>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</si>
  <si>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</si>
  <si>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</si>
  <si>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</si>
  <si>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</si>
  <si>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</si>
  <si>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</si>
  <si>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</si>
  <si>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</si>
  <si>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</si>
  <si>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</si>
  <si>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</si>
  <si>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</si>
  <si>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</si>
  <si>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</si>
  <si>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</si>
  <si>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</si>
  <si>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</si>
  <si>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</si>
  <si>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</si>
  <si>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</si>
  <si>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</si>
  <si>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</si>
  <si>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</si>
  <si>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</si>
  <si>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</si>
  <si>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</si>
  <si>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</si>
  <si>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</si>
  <si>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</si>
  <si>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</si>
  <si>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</si>
  <si>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</si>
  <si>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</si>
  <si>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</si>
  <si>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</si>
  <si>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</si>
  <si>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</si>
  <si>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</si>
  <si>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</si>
  <si>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</si>
  <si>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</si>
  <si>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</si>
  <si>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</si>
  <si>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</si>
  <si>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</si>
  <si>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</si>
  <si>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</si>
  <si>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</si>
  <si>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</si>
  <si>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</si>
  <si>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</si>
  <si>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</si>
  <si>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</si>
  <si>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</si>
  <si>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</si>
  <si>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</si>
  <si>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</si>
  <si>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</si>
  <si>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</si>
  <si>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</si>
  <si>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</si>
  <si>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</si>
  <si>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</si>
  <si>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</si>
  <si>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</si>
  <si>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</si>
  <si>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</si>
  <si>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</si>
  <si>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</si>
  <si>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</si>
  <si>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</si>
  <si>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</si>
  <si>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</si>
  <si>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</si>
  <si>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</si>
  <si>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</si>
  <si>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</si>
  <si>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</si>
  <si>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</si>
  <si>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</si>
  <si>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</si>
  <si>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</si>
  <si>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</si>
  <si>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</si>
  <si>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</si>
  <si>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</si>
  <si>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</si>
  <si>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</si>
  <si>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</si>
  <si>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</si>
  <si>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</si>
  <si>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</si>
  <si>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</si>
  <si>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</si>
  <si>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</si>
  <si>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</si>
  <si>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</si>
  <si>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</si>
  <si>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</si>
  <si>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</si>
  <si>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</si>
  <si>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</si>
  <si>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</si>
  <si>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</si>
  <si>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</si>
  <si>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</si>
  <si>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</si>
  <si>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</si>
  <si>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</si>
  <si>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</si>
  <si>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</si>
  <si>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</si>
  <si>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</si>
  <si>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</si>
  <si>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</si>
  <si>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</si>
  <si>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</si>
  <si>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</si>
  <si>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</si>
  <si>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</si>
  <si>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</si>
  <si>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</si>
  <si>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</si>
  <si>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</si>
  <si>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</si>
  <si>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</si>
  <si>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</si>
  <si>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</si>
  <si>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</si>
  <si>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</si>
  <si>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</si>
  <si>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</si>
  <si>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</si>
  <si>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</si>
  <si>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</si>
  <si>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</si>
  <si>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</si>
  <si>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</si>
  <si>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</si>
  <si>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</si>
  <si>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</si>
  <si>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</si>
  <si>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</si>
  <si>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</si>
  <si>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</si>
  <si>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</si>
  <si>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</si>
  <si>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</si>
  <si>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</si>
  <si>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</si>
  <si>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</si>
  <si>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</si>
  <si>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</si>
  <si>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</si>
  <si>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</si>
  <si>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</si>
  <si>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</si>
  <si>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</si>
  <si>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</si>
  <si>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</si>
  <si>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</si>
  <si>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</si>
  <si>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</si>
  <si>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</si>
  <si>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</si>
  <si>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</si>
  <si>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</si>
  <si>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</si>
  <si>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</si>
  <si>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</si>
  <si>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</si>
  <si>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</si>
  <si>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</si>
  <si>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</si>
  <si>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</si>
  <si>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</si>
  <si>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</si>
  <si>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</si>
  <si>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</si>
  <si>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</si>
  <si>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</si>
  <si>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</si>
  <si>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</si>
  <si>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</si>
  <si>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</si>
  <si>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</si>
  <si>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</si>
  <si>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</si>
  <si>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</si>
  <si>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</si>
  <si>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</si>
  <si>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</si>
  <si>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</si>
  <si>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</si>
  <si>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</si>
  <si>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</si>
  <si>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</si>
  <si>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</si>
  <si>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</si>
  <si>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</si>
  <si>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</si>
  <si>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</si>
  <si>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</si>
  <si>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</si>
  <si>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</si>
  <si>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</si>
  <si>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</si>
  <si>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</si>
  <si>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</si>
  <si>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</si>
  <si>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</si>
  <si>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</si>
  <si>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</si>
  <si>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</si>
  <si>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</si>
  <si>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</si>
  <si>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</si>
  <si>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</si>
  <si>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</si>
  <si>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</si>
  <si>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</si>
  <si>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</si>
  <si>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</si>
  <si>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</si>
  <si>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</si>
  <si>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</si>
  <si>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</si>
  <si>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</si>
  <si>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</si>
  <si>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</si>
  <si>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</si>
  <si>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</si>
  <si>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</si>
  <si>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</si>
  <si>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</si>
  <si>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</si>
  <si>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</si>
  <si>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</si>
  <si>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</si>
  <si>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</si>
  <si>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</si>
  <si>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</si>
  <si>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</si>
  <si>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</si>
  <si>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</si>
  <si>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</si>
  <si>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</si>
  <si>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</si>
  <si>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</si>
  <si>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</si>
  <si>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</si>
  <si>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</si>
  <si>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</si>
  <si>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</si>
  <si>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</si>
  <si>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</si>
  <si>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</si>
  <si>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</si>
  <si>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</si>
  <si>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</si>
  <si>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</si>
  <si>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</si>
  <si>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</si>
  <si>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</si>
  <si>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</si>
  <si>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</si>
  <si>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</si>
  <si>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</si>
  <si>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</si>
  <si>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</si>
  <si>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</si>
  <si>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</si>
  <si>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</si>
  <si>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</si>
  <si>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</si>
  <si>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</si>
  <si>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</si>
  <si>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</si>
  <si>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</si>
  <si>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</si>
  <si>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</si>
  <si>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</si>
  <si>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</si>
  <si>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</si>
  <si>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</si>
  <si>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</si>
  <si>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</si>
  <si>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</si>
  <si>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</si>
  <si>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</si>
  <si>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</si>
  <si>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</si>
  <si>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</si>
  <si>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</si>
  <si>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</si>
  <si>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</si>
  <si>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</si>
  <si>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</si>
  <si>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</si>
  <si>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</si>
  <si>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</si>
  <si>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</si>
  <si>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</si>
  <si>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</si>
  <si>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</si>
  <si>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</si>
  <si>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</si>
  <si>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</si>
  <si>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</si>
  <si>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</si>
  <si>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</si>
  <si>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</si>
  <si>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</si>
  <si>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</si>
  <si>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</si>
  <si>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</si>
  <si>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</si>
  <si>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</si>
  <si>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</si>
  <si>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</si>
  <si>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</si>
  <si>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</si>
  <si>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</si>
  <si>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</si>
  <si>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</si>
  <si>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</si>
  <si>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</si>
  <si>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</si>
  <si>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</si>
  <si>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</si>
  <si>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</si>
  <si>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</si>
  <si>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</si>
  <si>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</si>
  <si>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</si>
  <si>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</si>
  <si>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</si>
  <si>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</si>
  <si>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</si>
  <si>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</si>
  <si>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</si>
  <si>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</si>
  <si>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</si>
  <si>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</si>
  <si>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</si>
  <si>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</si>
  <si>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</si>
  <si>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</si>
  <si>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</si>
  <si>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</si>
  <si>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</si>
  <si>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</si>
  <si>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</si>
  <si>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</si>
  <si>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</si>
  <si>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</si>
  <si>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</si>
  <si>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</si>
  <si>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</si>
  <si>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</si>
  <si>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</si>
  <si>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</si>
  <si>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</si>
  <si>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</si>
  <si>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</si>
  <si>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</si>
  <si>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</si>
  <si>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</si>
  <si>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</si>
  <si>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</si>
  <si>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</si>
  <si>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</si>
  <si>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</si>
  <si>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</si>
  <si>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</si>
  <si>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</si>
  <si>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</si>
  <si>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</si>
  <si>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</si>
  <si>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</si>
  <si>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</si>
  <si>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</si>
  <si>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</si>
  <si>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</si>
  <si>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</si>
  <si>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</si>
  <si>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</si>
  <si>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</si>
  <si>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</si>
  <si>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</si>
  <si>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</si>
  <si>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</si>
  <si>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</si>
  <si>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</si>
  <si>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</si>
  <si>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</si>
  <si>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</si>
  <si>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</si>
  <si>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</si>
  <si>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</si>
  <si>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</si>
  <si>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</si>
  <si>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</si>
  <si>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</si>
  <si>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</si>
  <si>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</si>
  <si>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</si>
  <si>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</si>
  <si>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</si>
  <si>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</si>
  <si>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</si>
  <si>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</si>
  <si>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</si>
  <si>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</si>
  <si>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</si>
  <si>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</si>
  <si>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</si>
  <si>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</si>
  <si>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</si>
  <si>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</si>
  <si>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</si>
  <si>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</si>
  <si>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</si>
  <si>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</si>
  <si>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</si>
  <si>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</si>
  <si>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</si>
  <si>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</si>
  <si>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</si>
  <si>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</si>
  <si>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</si>
  <si>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</si>
  <si>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</si>
  <si>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</si>
  <si>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</si>
  <si>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</si>
  <si>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</si>
  <si>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</si>
  <si>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</si>
  <si>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</si>
  <si>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</si>
  <si>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</si>
  <si>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</si>
  <si>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</si>
  <si>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</si>
  <si>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</si>
  <si>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</si>
  <si>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</si>
  <si>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</si>
  <si>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</si>
  <si>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</si>
  <si>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</si>
  <si>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</si>
  <si>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</si>
  <si>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</si>
  <si>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</si>
  <si>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</si>
  <si>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</si>
  <si>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</si>
  <si>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</si>
  <si>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</si>
  <si>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</si>
  <si>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</si>
  <si>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</si>
  <si>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</si>
  <si>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</si>
  <si>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</si>
  <si>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</si>
  <si>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</si>
  <si>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</si>
  <si>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</si>
  <si>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</si>
  <si>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</si>
  <si>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</si>
  <si>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</si>
  <si>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</si>
  <si>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</si>
  <si>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</si>
  <si>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</si>
  <si>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</si>
  <si>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</si>
  <si>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</si>
  <si>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</si>
  <si>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</si>
  <si>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</si>
  <si>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</si>
  <si>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</si>
  <si>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</si>
  <si>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</si>
  <si>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</si>
  <si>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</si>
  <si>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</si>
  <si>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</si>
  <si>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</si>
  <si>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</si>
  <si>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</si>
  <si>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</si>
  <si>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</si>
  <si>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</si>
  <si>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</si>
  <si>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</si>
  <si>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</si>
  <si>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</si>
  <si>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</si>
  <si>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</si>
  <si>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</si>
  <si>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</si>
  <si>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</si>
  <si>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</si>
  <si>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</si>
  <si>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</si>
  <si>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</si>
  <si>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</si>
  <si>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</si>
  <si>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</si>
  <si>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</si>
  <si>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</si>
  <si>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</si>
  <si>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</si>
  <si>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</si>
  <si>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</si>
  <si>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</si>
  <si>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</si>
  <si>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</si>
  <si>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</si>
  <si>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</si>
  <si>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</si>
  <si>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</si>
  <si>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</si>
  <si>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</si>
  <si>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</si>
  <si>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</si>
  <si>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</si>
  <si>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</si>
  <si>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</si>
  <si>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</si>
  <si>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</si>
  <si>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</si>
  <si>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</si>
  <si>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</si>
  <si>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</si>
  <si>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</si>
  <si>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</si>
  <si>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</si>
  <si>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</si>
  <si>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</si>
  <si>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</si>
  <si>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</si>
  <si>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</si>
  <si>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</si>
  <si>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</si>
  <si>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</si>
  <si>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</si>
  <si>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</si>
  <si>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</si>
  <si>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</si>
  <si>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</si>
  <si>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</si>
  <si>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</si>
  <si>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</si>
  <si>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</si>
  <si>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</si>
  <si>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</si>
  <si>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</si>
  <si>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</si>
  <si>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</si>
  <si>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</si>
  <si>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</si>
  <si>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</si>
  <si>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</si>
  <si>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</si>
  <si>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</si>
  <si>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</si>
  <si>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</si>
  <si>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</si>
  <si>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</si>
  <si>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</si>
  <si>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</si>
  <si>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</si>
  <si>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</si>
  <si>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</si>
  <si>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</si>
  <si>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</si>
  <si>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</si>
  <si>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</si>
  <si>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</si>
  <si>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</si>
  <si>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</si>
  <si>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</si>
  <si>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</si>
  <si>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</si>
  <si>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</si>
  <si>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</si>
  <si>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</si>
  <si>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</si>
  <si>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</si>
  <si>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</si>
  <si>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</si>
  <si>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</si>
  <si>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</si>
  <si>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</si>
  <si>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</si>
  <si>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</si>
  <si>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</si>
  <si>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</si>
  <si>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</si>
  <si>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</si>
  <si>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</si>
  <si>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</si>
  <si>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</si>
  <si>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</si>
  <si>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</si>
  <si>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</si>
  <si>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</si>
  <si>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</si>
  <si>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</si>
  <si>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</si>
  <si>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</si>
  <si>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</si>
  <si>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</si>
  <si>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</si>
  <si>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</si>
  <si>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</si>
  <si>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</si>
  <si>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</si>
  <si>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</si>
  <si>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</si>
  <si>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</si>
  <si>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</si>
  <si>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</si>
  <si>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</si>
  <si>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</si>
  <si>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</si>
  <si>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</si>
  <si>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</si>
  <si>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</si>
  <si>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</si>
  <si>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</si>
  <si>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</si>
  <si>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</si>
  <si>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</si>
  <si>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</si>
  <si>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</si>
  <si>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</si>
  <si>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</si>
  <si>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</si>
  <si>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</si>
  <si>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</si>
  <si>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</si>
  <si>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</si>
  <si>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</si>
  <si>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</si>
  <si>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</si>
  <si>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</si>
  <si>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</si>
  <si>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</si>
  <si>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</si>
  <si>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</si>
  <si>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</si>
  <si>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</si>
  <si>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</si>
  <si>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</si>
  <si>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</si>
  <si>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</si>
  <si>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</si>
  <si>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</si>
  <si>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</si>
  <si>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</si>
  <si>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</si>
  <si>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</si>
  <si>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</si>
  <si>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</si>
  <si>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</si>
  <si>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</si>
  <si>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</si>
  <si>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</si>
  <si>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</si>
  <si>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</si>
  <si>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</si>
  <si>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</si>
  <si>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</si>
  <si>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</si>
  <si>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</si>
  <si>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</si>
  <si>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</si>
  <si>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</si>
  <si>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</si>
  <si>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</si>
  <si>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</si>
  <si>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</si>
  <si>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</si>
  <si>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</si>
  <si>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</si>
  <si>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</si>
  <si>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</si>
  <si>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</si>
  <si>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</si>
  <si>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</si>
  <si>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</si>
  <si>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</si>
  <si>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</si>
  <si>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</si>
  <si>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</si>
  <si>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</si>
  <si>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</si>
  <si>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</si>
  <si>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</si>
  <si>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</si>
  <si>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</si>
  <si>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</si>
  <si>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</si>
  <si>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</si>
  <si>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</si>
  <si>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</si>
  <si>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</si>
  <si>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</si>
  <si>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</si>
  <si>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</si>
  <si>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</si>
  <si>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</si>
  <si>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</si>
  <si>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</si>
  <si>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</si>
  <si>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</si>
  <si>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</si>
  <si>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</si>
  <si>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</si>
  <si>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</si>
  <si>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</si>
  <si>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</si>
  <si>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</si>
  <si>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</si>
  <si>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</si>
  <si>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</si>
  <si>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</si>
  <si>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</si>
  <si>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</si>
  <si>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</si>
  <si>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</si>
  <si>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</si>
  <si>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</si>
  <si>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</si>
  <si>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</si>
  <si>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</si>
  <si>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</si>
  <si>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</si>
  <si>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</si>
  <si>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</si>
  <si>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</si>
  <si>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</si>
  <si>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</si>
  <si>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</si>
  <si>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</si>
  <si>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</si>
  <si>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</si>
  <si>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</si>
  <si>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</si>
  <si>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</si>
  <si>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</si>
  <si>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</si>
  <si>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</si>
  <si>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</si>
  <si>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</si>
  <si>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</si>
  <si>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</si>
  <si>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</si>
  <si>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</si>
  <si>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</si>
  <si>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</si>
  <si>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</si>
  <si>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</si>
  <si>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</si>
  <si>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</si>
  <si>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</si>
  <si>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</si>
  <si>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</si>
  <si>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</si>
  <si>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</si>
  <si>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</si>
  <si>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</si>
  <si>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</si>
  <si>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</si>
  <si>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</si>
  <si>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</si>
  <si>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</si>
  <si>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</si>
  <si>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</si>
  <si>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</si>
  <si>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</si>
  <si>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</si>
  <si>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</si>
  <si>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</si>
  <si>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</si>
  <si>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</si>
  <si>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</si>
  <si>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</si>
  <si>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</si>
  <si>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</si>
  <si>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</si>
  <si>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</si>
  <si>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</si>
  <si>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</si>
  <si>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</si>
  <si>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</si>
  <si>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</si>
  <si>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</si>
  <si>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</si>
  <si>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</si>
  <si>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</si>
  <si>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</si>
  <si>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</si>
  <si>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</si>
  <si>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</si>
  <si>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</si>
  <si>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</si>
  <si>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</si>
  <si>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</si>
  <si>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</si>
  <si>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</si>
  <si>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</si>
  <si>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</si>
  <si>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</si>
  <si>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</si>
  <si>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</si>
  <si>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</si>
  <si>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</si>
  <si>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</si>
  <si>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</si>
  <si>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</si>
  <si>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</si>
  <si>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</si>
  <si>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</si>
  <si>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</si>
  <si>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</si>
  <si>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</si>
  <si>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</si>
  <si>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</si>
  <si>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</si>
  <si>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</si>
  <si>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</si>
  <si>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</si>
  <si>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</si>
  <si>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</si>
  <si>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</si>
  <si>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</si>
  <si>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</si>
  <si>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</si>
  <si>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</si>
  <si>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</si>
  <si>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</si>
  <si>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</si>
  <si>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</si>
  <si>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</si>
  <si>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</si>
  <si>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</si>
  <si>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</si>
  <si>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</si>
  <si>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</si>
  <si>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</si>
  <si>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</si>
  <si>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</si>
  <si>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</si>
  <si>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</si>
  <si>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</si>
  <si>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</si>
  <si>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</si>
  <si>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</si>
  <si>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</si>
  <si>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</si>
  <si>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</si>
  <si>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</si>
  <si>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</si>
  <si>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</si>
  <si>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</si>
  <si>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</si>
  <si>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</si>
  <si>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</si>
  <si>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</si>
  <si>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</si>
  <si>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</si>
  <si>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</si>
  <si>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</si>
  <si>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</si>
  <si>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</si>
  <si>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</si>
  <si>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</si>
  <si>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</si>
  <si>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</si>
  <si>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</si>
  <si>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</si>
  <si>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</si>
  <si>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</si>
  <si>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</si>
  <si>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</si>
  <si>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</si>
  <si>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</si>
  <si>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</si>
  <si>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</si>
  <si>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</si>
  <si>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</si>
  <si>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</si>
  <si>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</si>
  <si>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</si>
  <si>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</si>
  <si>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</si>
  <si>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</si>
  <si>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</si>
  <si>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</si>
  <si>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</si>
  <si>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</si>
  <si>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</si>
  <si>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</si>
  <si>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</si>
  <si>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</si>
  <si>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</si>
  <si>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</si>
  <si>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</si>
  <si>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</si>
  <si>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</si>
  <si>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</si>
  <si>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</si>
  <si>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</si>
  <si>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</si>
  <si>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</si>
  <si>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</si>
  <si>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</si>
  <si>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</si>
  <si>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</si>
  <si>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</si>
  <si>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</si>
  <si>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</si>
  <si>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</si>
  <si>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</si>
  <si>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</si>
  <si>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</si>
  <si>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</si>
  <si>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</si>
  <si>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</si>
  <si>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</si>
  <si>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</si>
  <si>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</si>
  <si>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</si>
  <si>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</si>
  <si>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</si>
  <si>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</si>
  <si>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</si>
  <si>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</si>
  <si>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</si>
  <si>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</si>
  <si>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</si>
  <si>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</si>
  <si>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</si>
  <si>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</si>
  <si>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</si>
  <si>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</si>
  <si>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</si>
  <si>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</si>
  <si>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</si>
  <si>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</si>
  <si>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</si>
  <si>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</si>
  <si>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</si>
  <si>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</si>
  <si>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</si>
  <si>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</si>
  <si>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</si>
  <si>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</si>
  <si>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</si>
  <si>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</si>
  <si>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</si>
  <si>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</si>
  <si>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</si>
  <si>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</si>
  <si>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</si>
  <si>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</si>
  <si>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</si>
  <si>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</si>
  <si>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</si>
  <si>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</si>
  <si>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</si>
  <si>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</si>
  <si>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</si>
  <si>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</si>
  <si>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</si>
  <si>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</si>
  <si>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</si>
  <si>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</si>
  <si>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</si>
  <si>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</si>
  <si>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</si>
  <si>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</si>
  <si>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</si>
  <si>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</si>
  <si>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</si>
  <si>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</si>
  <si>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</si>
  <si>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</si>
  <si>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</si>
  <si>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</si>
  <si>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</si>
  <si>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</si>
  <si>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</si>
  <si>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</si>
  <si>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</si>
  <si>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</si>
  <si>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</si>
  <si>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</si>
  <si>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</si>
  <si>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</si>
  <si>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</si>
  <si>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</si>
  <si>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</si>
  <si>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</si>
  <si>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</si>
  <si>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</si>
  <si>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</si>
  <si>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</si>
  <si>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</si>
  <si>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</si>
  <si>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</si>
  <si>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</si>
  <si>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</si>
  <si>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</si>
  <si>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</si>
  <si>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</si>
  <si>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</si>
  <si>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</si>
  <si>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</si>
  <si>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</si>
  <si>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</si>
  <si>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</si>
  <si>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</si>
  <si>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</si>
  <si>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</si>
  <si>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</si>
  <si>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</si>
  <si>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</si>
  <si>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</si>
  <si>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</si>
  <si>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</si>
  <si>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</si>
  <si>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</si>
  <si>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</si>
  <si>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</si>
  <si>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</si>
  <si>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</si>
  <si>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</si>
  <si>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</si>
  <si>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</si>
  <si>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</si>
  <si>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</si>
  <si>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</si>
  <si>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</si>
  <si>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</si>
  <si>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</si>
  <si>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</si>
  <si>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</si>
  <si>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</si>
  <si>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</si>
  <si>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</si>
  <si>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</si>
  <si>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</si>
  <si>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</si>
  <si>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</si>
  <si>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</si>
  <si>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</si>
  <si>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</si>
  <si>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</si>
  <si>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</si>
  <si>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</si>
  <si>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</si>
  <si>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</si>
  <si>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</si>
  <si>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</si>
  <si>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</si>
  <si>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</si>
  <si>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</si>
  <si>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</si>
  <si>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</si>
  <si>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</si>
  <si>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</si>
  <si>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</si>
  <si>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</si>
  <si>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</si>
  <si>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</si>
  <si>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</si>
  <si>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</si>
  <si>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</si>
  <si>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</si>
  <si>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</si>
  <si>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</si>
  <si>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</si>
  <si>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</si>
  <si>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</si>
  <si>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</si>
  <si>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</si>
  <si>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</si>
  <si>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</si>
  <si>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</si>
  <si>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</si>
  <si>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</si>
  <si>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</si>
  <si>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</si>
  <si>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</si>
  <si>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</si>
  <si>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</si>
  <si>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</si>
  <si>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</si>
  <si>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</si>
  <si>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</si>
  <si>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</si>
  <si>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</si>
  <si>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</si>
  <si>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</si>
  <si>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</si>
  <si>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</si>
  <si>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</si>
  <si>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</si>
  <si>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</si>
  <si>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</si>
  <si>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</si>
  <si>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</si>
  <si>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</si>
  <si>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</si>
  <si>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</si>
  <si>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</si>
  <si>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</si>
  <si>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</si>
  <si>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</si>
  <si>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</si>
  <si>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</si>
  <si>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</si>
  <si>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</si>
  <si>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</si>
  <si>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</si>
  <si>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</si>
  <si>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</si>
  <si>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</si>
  <si>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</si>
  <si>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</si>
  <si>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</si>
  <si>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</si>
  <si>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</si>
  <si>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</si>
  <si>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</si>
  <si>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</si>
  <si>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</si>
  <si>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</si>
  <si>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</si>
  <si>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</si>
  <si>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</si>
  <si>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</si>
  <si>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</si>
  <si>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</si>
  <si>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</si>
  <si>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</si>
  <si>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</si>
  <si>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</si>
  <si>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</si>
  <si>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</si>
  <si>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</si>
  <si>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</si>
  <si>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</si>
  <si>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</si>
  <si>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</si>
  <si>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</si>
  <si>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</si>
  <si>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</si>
  <si>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</si>
  <si>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</si>
  <si>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</si>
  <si>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</si>
  <si>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</si>
  <si>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</si>
  <si>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</si>
  <si>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</si>
  <si>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</si>
  <si>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</si>
  <si>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</si>
  <si>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</si>
  <si>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</si>
  <si>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</si>
  <si>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</si>
  <si>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</si>
  <si>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</si>
  <si>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</si>
  <si>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</si>
  <si>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</si>
  <si>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</si>
  <si>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</si>
  <si>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</si>
  <si>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</si>
  <si>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</si>
  <si>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</si>
  <si>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</si>
  <si>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</si>
  <si>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</si>
  <si>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</si>
  <si>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</si>
  <si>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</si>
  <si>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</si>
  <si>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</si>
  <si>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</si>
  <si>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</si>
  <si>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</si>
  <si>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</si>
  <si>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</si>
  <si>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</si>
  <si>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</si>
  <si>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</si>
  <si>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</si>
  <si>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</si>
  <si>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</si>
  <si>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</si>
  <si>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</si>
  <si>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</si>
  <si>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</si>
  <si>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</si>
  <si>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</si>
  <si>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</si>
  <si>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</si>
  <si>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</si>
  <si>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</si>
  <si>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</si>
  <si>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</si>
  <si>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</si>
  <si>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</si>
  <si>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</si>
  <si>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</si>
  <si>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</si>
  <si>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</si>
  <si>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</si>
  <si>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</si>
  <si>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</si>
  <si>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</si>
  <si>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</si>
  <si>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</si>
  <si>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</si>
  <si>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</si>
  <si>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</si>
  <si>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</si>
  <si>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</si>
  <si>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</si>
  <si>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</si>
  <si>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</si>
  <si>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</si>
  <si>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</si>
  <si>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</si>
  <si>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</si>
  <si>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</si>
  <si>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</si>
  <si>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</si>
  <si>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</si>
  <si>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</si>
  <si>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</si>
  <si>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</si>
  <si>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</si>
  <si>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</si>
  <si>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</si>
  <si>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</si>
  <si>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</si>
  <si>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</si>
  <si>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</si>
  <si>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</si>
  <si>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</si>
  <si>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</si>
  <si>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</si>
  <si>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</si>
  <si>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</si>
  <si>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</si>
  <si>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</si>
  <si>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</si>
  <si>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</si>
  <si>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</si>
  <si>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</si>
  <si>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</si>
  <si>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</si>
  <si>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</si>
  <si>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</si>
  <si>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</si>
  <si>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</si>
  <si>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</si>
  <si>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</si>
  <si>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</si>
  <si>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</si>
  <si>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</si>
  <si>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</si>
  <si>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</si>
  <si>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</si>
  <si>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</si>
  <si>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</si>
  <si>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</si>
  <si>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</si>
  <si>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</si>
  <si>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</si>
  <si>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</si>
  <si>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</si>
  <si>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</si>
  <si>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</si>
  <si>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</si>
  <si>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</si>
  <si>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</si>
  <si>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</si>
  <si>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</si>
  <si>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</si>
  <si>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</si>
  <si>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</si>
  <si>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</si>
  <si>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</si>
  <si>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</si>
  <si>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</si>
  <si>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</si>
  <si>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</si>
  <si>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</si>
  <si>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</si>
  <si>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</si>
  <si>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</si>
  <si>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</si>
  <si>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</si>
  <si>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</si>
  <si>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</si>
  <si>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</si>
  <si>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</si>
  <si>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</si>
  <si>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</si>
  <si>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</si>
  <si>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</si>
  <si>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</si>
  <si>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</si>
  <si>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</si>
  <si>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</si>
  <si>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</si>
  <si>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</si>
  <si>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</si>
  <si>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</si>
  <si>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</si>
  <si>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</si>
  <si>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</si>
  <si>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</si>
  <si>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</si>
  <si>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</si>
  <si>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</si>
  <si>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</si>
  <si>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</si>
  <si>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</si>
  <si>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</si>
  <si>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</si>
  <si>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</si>
  <si>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</si>
  <si>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</si>
  <si>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</si>
  <si>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</si>
  <si>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</si>
  <si>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</si>
  <si>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</si>
  <si>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</si>
  <si>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</si>
  <si>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</si>
  <si>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</si>
  <si>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</si>
  <si>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</si>
  <si>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</si>
  <si>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</si>
  <si>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</si>
  <si>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</si>
  <si>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</si>
  <si>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</si>
  <si>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</si>
  <si>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</si>
  <si>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</si>
  <si>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</si>
  <si>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</si>
  <si>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</si>
  <si>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</si>
  <si>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</si>
  <si>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</si>
  <si>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</si>
  <si>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</si>
  <si>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</si>
  <si>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</si>
  <si>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</si>
  <si>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</si>
  <si>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</si>
  <si>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</si>
  <si>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</si>
  <si>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</si>
  <si>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</si>
  <si>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</si>
  <si>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</si>
  <si>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</si>
  <si>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</si>
  <si>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</si>
  <si>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</si>
  <si>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</si>
  <si>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</si>
  <si>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</si>
  <si>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</si>
  <si>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</si>
  <si>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</si>
  <si>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</si>
  <si>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</si>
  <si>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</si>
  <si>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</si>
  <si>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</si>
  <si>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</si>
  <si>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</si>
  <si>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</si>
  <si>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</si>
  <si>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</si>
  <si>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</si>
  <si>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</si>
  <si>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</si>
  <si>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</si>
  <si>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</si>
  <si>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</si>
  <si>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</si>
  <si>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</si>
  <si>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</si>
  <si>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</si>
  <si>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</si>
  <si>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</si>
  <si>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</si>
  <si>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</si>
  <si>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</si>
  <si>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</si>
  <si>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</si>
  <si>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</si>
  <si>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</si>
  <si>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</si>
  <si>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</si>
  <si>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</si>
  <si>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</si>
  <si>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</si>
  <si>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</si>
  <si>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</si>
  <si>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</si>
  <si>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</si>
  <si>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</si>
  <si>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</si>
  <si>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</si>
  <si>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</si>
  <si>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</si>
  <si>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</si>
  <si>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</si>
  <si>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</si>
  <si>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</si>
  <si>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</si>
  <si>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</si>
  <si>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</si>
  <si>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</si>
  <si>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</si>
  <si>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</si>
  <si>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</si>
  <si>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</si>
  <si>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</si>
  <si>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</si>
  <si>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</si>
  <si>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</si>
  <si>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</si>
  <si>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</si>
  <si>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</si>
  <si>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</si>
  <si>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</si>
  <si>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</si>
  <si>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</si>
  <si>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</si>
  <si>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</si>
  <si>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</si>
  <si>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</si>
  <si>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</si>
  <si>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</si>
  <si>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</si>
  <si>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</si>
  <si>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</si>
  <si>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</si>
  <si>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</si>
  <si>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</si>
  <si>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</si>
  <si>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</si>
  <si>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</si>
  <si>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</si>
  <si>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</si>
  <si>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</si>
  <si>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</si>
  <si>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</si>
  <si>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</si>
  <si>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</si>
  <si>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</si>
  <si>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</si>
  <si>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</si>
  <si>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</si>
  <si>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</si>
  <si>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</si>
  <si>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</si>
  <si>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</si>
  <si>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</si>
  <si>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</si>
  <si>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</si>
  <si>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</si>
  <si>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</si>
  <si>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</si>
  <si>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</si>
  <si>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</si>
  <si>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</si>
  <si>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</si>
  <si>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</si>
  <si>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</si>
  <si>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</si>
  <si>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</si>
  <si>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</si>
  <si>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</si>
  <si>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</si>
  <si>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</si>
  <si>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</si>
  <si>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</si>
  <si>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</si>
  <si>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</si>
  <si>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</si>
  <si>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</si>
  <si>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</si>
  <si>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</si>
  <si>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</si>
  <si>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</si>
  <si>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</si>
  <si>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</si>
  <si>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</si>
  <si>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</si>
  <si>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</si>
  <si>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</si>
  <si>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</si>
  <si>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</si>
  <si>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</si>
  <si>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</si>
  <si>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</si>
  <si>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</si>
  <si>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</si>
  <si>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</si>
  <si>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</si>
  <si>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</si>
  <si>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</si>
  <si>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</si>
  <si>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</si>
  <si>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</si>
  <si>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</si>
  <si>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</si>
  <si>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</si>
  <si>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</si>
  <si>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</si>
  <si>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</si>
  <si>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</si>
  <si>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</si>
  <si>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</si>
  <si>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</si>
  <si>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</si>
  <si>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</si>
  <si>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</si>
  <si>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</si>
  <si>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</si>
  <si>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</si>
  <si>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</si>
  <si>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</si>
  <si>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</si>
  <si>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</si>
  <si>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</si>
  <si>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</si>
  <si>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</si>
  <si>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</si>
  <si>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</si>
  <si>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</si>
  <si>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</si>
  <si>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</si>
  <si>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</si>
  <si>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</si>
  <si>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</si>
  <si>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</si>
  <si>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</si>
  <si>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</si>
  <si>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</si>
  <si>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</si>
  <si>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</si>
  <si>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</si>
  <si>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</si>
  <si>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</si>
  <si>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</si>
  <si>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</si>
  <si>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</si>
  <si>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</si>
  <si>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</si>
  <si>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</si>
  <si>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</si>
  <si>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</si>
  <si>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</si>
  <si>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</si>
  <si>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</si>
  <si>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</si>
  <si>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</si>
  <si>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</si>
  <si>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</si>
  <si>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</si>
  <si>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</si>
  <si>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</si>
  <si>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</si>
  <si>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</si>
  <si>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</si>
  <si>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</si>
  <si>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</si>
  <si>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</si>
  <si>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</si>
  <si>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</si>
  <si>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</si>
  <si>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</si>
  <si>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</si>
  <si>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</si>
  <si>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</si>
  <si>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</si>
  <si>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</si>
  <si>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</si>
  <si>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</si>
  <si>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</si>
  <si>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</si>
  <si>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</si>
  <si>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</si>
  <si>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</si>
  <si>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</si>
  <si>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</si>
  <si>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</si>
  <si>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</si>
  <si>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</si>
  <si>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</si>
  <si>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</si>
  <si>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</si>
  <si>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</si>
  <si>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</si>
  <si>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</si>
  <si>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</si>
  <si>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</si>
  <si>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</si>
  <si>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</si>
  <si>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</si>
  <si>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</si>
  <si>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</si>
  <si>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</si>
  <si>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</si>
  <si>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</si>
  <si>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</si>
  <si>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</si>
  <si>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</si>
  <si>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</si>
  <si>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</si>
  <si>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</si>
  <si>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</si>
  <si>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</si>
  <si>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</si>
  <si>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</si>
  <si>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</si>
  <si>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</si>
  <si>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</si>
  <si>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</si>
  <si>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</si>
  <si>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</si>
  <si>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</si>
  <si>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</si>
  <si>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</si>
  <si>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</si>
  <si>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</si>
  <si>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</si>
  <si>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</si>
  <si>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</si>
  <si>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</si>
  <si>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</si>
  <si>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</si>
  <si>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</si>
  <si>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</si>
  <si>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</si>
  <si>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</si>
  <si>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</si>
  <si>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</si>
  <si>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</si>
  <si>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</si>
  <si>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</si>
  <si>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</si>
  <si>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</si>
  <si>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</si>
  <si>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</si>
  <si>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</si>
  <si>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</si>
  <si>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</si>
  <si>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</si>
  <si>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</si>
  <si>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</si>
  <si>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</si>
  <si>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</si>
  <si>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</si>
  <si>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</si>
  <si>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</si>
  <si>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</si>
  <si>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</si>
  <si>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</si>
  <si>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</si>
  <si>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</si>
  <si>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</si>
  <si>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</si>
  <si>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</si>
  <si>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</si>
  <si>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</si>
  <si>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</si>
  <si>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</si>
  <si>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</si>
  <si>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</si>
  <si>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</si>
  <si>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</si>
  <si>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</si>
  <si>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</si>
  <si>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</si>
  <si>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</si>
  <si>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</si>
  <si>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</si>
  <si>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</si>
  <si>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</si>
  <si>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</si>
  <si>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</si>
  <si>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</si>
  <si>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</si>
  <si>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</si>
  <si>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</si>
  <si>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</si>
  <si>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</si>
  <si>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</si>
  <si>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</si>
  <si>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</si>
  <si>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</si>
  <si>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</si>
  <si>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</si>
  <si>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</si>
  <si>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</si>
  <si>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</si>
  <si>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</si>
  <si>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</si>
  <si>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</si>
  <si>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</si>
  <si>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</si>
  <si>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</si>
  <si>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</si>
  <si>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</si>
  <si>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</si>
  <si>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</si>
  <si>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</si>
  <si>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</si>
  <si>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</si>
  <si>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</si>
  <si>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</si>
  <si>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</si>
  <si>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</si>
  <si>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</si>
  <si>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</si>
  <si>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</si>
  <si>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</si>
  <si>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</si>
  <si>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</si>
  <si>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</si>
  <si>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</si>
  <si>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</si>
  <si>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</si>
  <si>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</si>
  <si>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</si>
  <si>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</si>
  <si>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</si>
  <si>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</si>
  <si>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</si>
  <si>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</si>
  <si>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</si>
  <si>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</si>
  <si>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</si>
  <si>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</si>
  <si>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</si>
  <si>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</si>
  <si>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</si>
  <si>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</si>
  <si>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</si>
  <si>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</si>
  <si>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</si>
  <si>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</si>
  <si>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</si>
  <si>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</si>
  <si>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</si>
  <si>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</si>
  <si>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</si>
  <si>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</si>
  <si>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</si>
  <si>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</si>
  <si>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</si>
  <si>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</si>
  <si>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</si>
  <si>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</si>
  <si>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</si>
  <si>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</si>
  <si>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</si>
  <si>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</si>
  <si>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</si>
  <si>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</si>
  <si>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</si>
  <si>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</si>
  <si>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</si>
  <si>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</si>
  <si>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</si>
  <si>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</si>
  <si>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</si>
  <si>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</si>
  <si>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</si>
  <si>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</si>
  <si>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</si>
  <si>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</si>
  <si>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</si>
  <si>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</si>
  <si>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</si>
  <si>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</si>
  <si>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</si>
  <si>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</si>
  <si>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</si>
  <si>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</si>
  <si>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</si>
  <si>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</si>
  <si>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</si>
  <si>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</si>
  <si>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</si>
  <si>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</si>
  <si>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</si>
  <si>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</si>
  <si>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</si>
  <si>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</si>
  <si>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</si>
  <si>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</si>
  <si>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</si>
  <si>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</si>
  <si>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</si>
  <si>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</si>
  <si>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</si>
  <si>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</si>
  <si>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</si>
  <si>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</si>
  <si>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</si>
  <si>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</si>
  <si>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</si>
  <si>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</si>
  <si>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</si>
  <si>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</si>
  <si>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</si>
  <si>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</si>
  <si>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</si>
  <si>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</si>
  <si>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</si>
  <si>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</si>
  <si>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</si>
  <si>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</si>
  <si>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</si>
  <si>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</si>
  <si>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</si>
  <si>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</si>
  <si>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</si>
  <si>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</si>
  <si>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</si>
  <si>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</si>
  <si>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</si>
  <si>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</si>
  <si>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</si>
  <si>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</si>
  <si>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</si>
  <si>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</si>
  <si>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</si>
  <si>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</si>
  <si>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</si>
  <si>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</si>
  <si>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</si>
  <si>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</si>
  <si>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</si>
  <si>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</si>
  <si>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</si>
  <si>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</si>
  <si>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</si>
  <si>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</si>
  <si>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</si>
  <si>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</si>
  <si>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</si>
  <si>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</si>
  <si>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</si>
  <si>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</si>
  <si>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</si>
  <si>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</si>
  <si>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</si>
  <si>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</si>
  <si>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</si>
  <si>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</si>
  <si>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</si>
  <si>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</si>
  <si>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</si>
  <si>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</si>
  <si>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</si>
  <si>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</si>
  <si>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</si>
  <si>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</si>
  <si>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</si>
  <si>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</si>
  <si>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</si>
  <si>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</si>
  <si>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</si>
  <si>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</si>
  <si>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</si>
  <si>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</si>
  <si>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</si>
  <si>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</si>
  <si>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</si>
  <si>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</si>
  <si>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</si>
  <si>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</si>
  <si>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</si>
  <si>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</si>
  <si>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</si>
  <si>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</si>
  <si>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</si>
  <si>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</si>
  <si>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</si>
  <si>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</si>
  <si>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</si>
  <si>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</si>
  <si>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</si>
  <si>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</si>
  <si>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</si>
  <si>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</si>
  <si>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</si>
  <si>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</si>
  <si>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</si>
  <si>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</si>
  <si>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</si>
  <si>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</si>
  <si>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</si>
  <si>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</si>
  <si>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</si>
  <si>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</si>
  <si>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</si>
  <si>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</si>
  <si>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</si>
  <si>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</si>
  <si>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</si>
  <si>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</si>
  <si>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</si>
  <si>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</si>
  <si>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</si>
  <si>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</si>
  <si>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</si>
  <si>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</si>
  <si>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</si>
  <si>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</si>
  <si>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</si>
  <si>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</si>
  <si>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</si>
  <si>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</si>
  <si>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</si>
  <si>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</si>
  <si>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</si>
  <si>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</si>
  <si>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</si>
  <si>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</si>
  <si>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</si>
  <si>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</si>
  <si>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</si>
  <si>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</si>
  <si>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</si>
  <si>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</si>
  <si>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</si>
  <si>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</si>
  <si>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</si>
  <si>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</si>
  <si>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</si>
  <si>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</si>
  <si>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</si>
  <si>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</si>
  <si>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</si>
  <si>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</si>
  <si>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</si>
  <si>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</si>
  <si>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</si>
  <si>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</si>
  <si>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</si>
  <si>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</si>
  <si>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</si>
  <si>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</si>
  <si>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</si>
  <si>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</si>
  <si>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</si>
  <si>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</si>
  <si>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</si>
  <si>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</si>
  <si>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</si>
  <si>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</si>
  <si>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</si>
  <si>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</si>
  <si>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</si>
  <si>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</si>
  <si>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</si>
  <si>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</si>
  <si>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</si>
  <si>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</si>
  <si>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</si>
  <si>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</si>
  <si>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</si>
  <si>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</si>
  <si>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</si>
  <si>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</si>
  <si>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</si>
  <si>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</si>
  <si>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</si>
  <si>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</si>
  <si>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</si>
  <si>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</si>
  <si>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</si>
  <si>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</si>
  <si>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</si>
  <si>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</si>
  <si>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</si>
  <si>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</si>
  <si>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</si>
  <si>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</si>
  <si>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</si>
  <si>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</si>
  <si>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</si>
  <si>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</si>
  <si>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</si>
  <si>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</si>
  <si>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</si>
  <si>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</si>
  <si>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</si>
  <si>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</si>
  <si>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</si>
  <si>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</si>
  <si>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</si>
  <si>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</si>
  <si>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</si>
  <si>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</si>
  <si>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</si>
  <si>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</si>
  <si>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</si>
  <si>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</si>
  <si>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</si>
  <si>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</si>
  <si>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</si>
  <si>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</si>
  <si>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</si>
  <si>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</si>
  <si>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</si>
  <si>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</si>
  <si>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</si>
  <si>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</si>
  <si>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</si>
  <si>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</si>
  <si>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</si>
  <si>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</si>
  <si>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</si>
  <si>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</si>
  <si>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</si>
  <si>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</si>
  <si>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</si>
  <si>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</si>
  <si>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</si>
  <si>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</si>
  <si>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</si>
  <si>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</si>
  <si>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</si>
  <si>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</si>
  <si>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</si>
  <si>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</si>
  <si>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</si>
  <si>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</si>
  <si>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</si>
  <si>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</si>
  <si>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</si>
  <si>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</si>
  <si>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</si>
  <si>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</si>
  <si>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</si>
  <si>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</si>
  <si>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</si>
  <si>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</si>
  <si>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</si>
  <si>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</si>
  <si>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</si>
  <si>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</si>
  <si>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</si>
  <si>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</si>
  <si>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</si>
  <si>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</si>
  <si>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</si>
  <si>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</si>
  <si>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</si>
  <si>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</si>
  <si>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</si>
  <si>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</si>
  <si>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</si>
  <si>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</si>
  <si>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</si>
  <si>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</si>
  <si>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</si>
  <si>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</si>
  <si>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</si>
  <si>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</si>
  <si>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</si>
  <si>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</si>
  <si>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</si>
  <si>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</si>
  <si>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</si>
  <si>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</si>
  <si>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</si>
  <si>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</si>
  <si>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</si>
  <si>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</si>
  <si>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</si>
  <si>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</si>
  <si>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</si>
  <si>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</si>
  <si>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</si>
  <si>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</si>
  <si>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</si>
  <si>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</si>
  <si>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</si>
  <si>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</si>
  <si>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</si>
  <si>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</si>
  <si>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</si>
  <si>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</si>
  <si>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</si>
  <si>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</si>
  <si>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</si>
  <si>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</si>
  <si>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</si>
  <si>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</si>
  <si>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</si>
  <si>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</si>
  <si>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</si>
  <si>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</si>
  <si>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</si>
  <si>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</si>
  <si>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</si>
  <si>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</si>
  <si>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</si>
  <si>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</si>
  <si>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</si>
  <si>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</si>
  <si>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</si>
  <si>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</si>
  <si>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</si>
  <si>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</si>
  <si>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</si>
  <si>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</si>
  <si>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</si>
  <si>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</si>
  <si>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</si>
  <si>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</si>
  <si>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</si>
  <si>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</si>
  <si>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</si>
  <si>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</si>
  <si>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</si>
  <si>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</si>
  <si>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</si>
  <si>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</si>
  <si>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</si>
  <si>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</si>
  <si>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</si>
  <si>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</si>
  <si>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</si>
  <si>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</si>
  <si>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</si>
  <si>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</si>
  <si>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</si>
  <si>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</si>
  <si>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</si>
  <si>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</si>
  <si>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</si>
  <si>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</si>
  <si>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</si>
  <si>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</si>
  <si>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</si>
  <si>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</si>
  <si>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</si>
  <si>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</si>
  <si>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</si>
  <si>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</si>
  <si>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</si>
  <si>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</si>
  <si>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</si>
  <si>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</si>
  <si>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</si>
  <si>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</si>
  <si>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</si>
  <si>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</si>
  <si>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</si>
  <si>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</si>
  <si>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</si>
  <si>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</si>
  <si>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</si>
  <si>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</si>
  <si>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</si>
  <si>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</si>
  <si>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</si>
  <si>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</si>
  <si>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</si>
  <si>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</si>
  <si>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</si>
  <si>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</si>
  <si>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</si>
  <si>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</si>
  <si>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</si>
  <si>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</si>
  <si>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</si>
  <si>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</si>
  <si>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</si>
  <si>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</si>
  <si>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</si>
  <si>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</si>
  <si>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</si>
  <si>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</si>
  <si>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</si>
  <si>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</si>
  <si>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</si>
  <si>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</si>
  <si>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</si>
  <si>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</si>
  <si>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</si>
  <si>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</si>
  <si>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</si>
  <si>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</si>
  <si>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</si>
  <si>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</si>
  <si>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</si>
  <si>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</si>
  <si>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</si>
  <si>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</si>
  <si>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</si>
  <si>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</si>
  <si>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</si>
  <si>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</si>
  <si>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</si>
  <si>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</si>
  <si>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</si>
  <si>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</si>
  <si>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</si>
  <si>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</si>
  <si>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</si>
  <si>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</si>
  <si>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</si>
  <si>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</si>
  <si>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</si>
  <si>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</si>
  <si>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</si>
  <si>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</si>
  <si>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</si>
  <si>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</si>
  <si>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</si>
  <si>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</si>
  <si>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</si>
  <si>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</si>
  <si>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</si>
  <si>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</si>
  <si>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</si>
  <si>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</si>
  <si>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</si>
  <si>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</si>
  <si>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</si>
  <si>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</si>
  <si>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</si>
  <si>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</si>
  <si>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</si>
  <si>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</si>
  <si>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</si>
  <si>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</si>
  <si>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</si>
  <si>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</si>
  <si>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</si>
  <si>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</si>
  <si>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</si>
  <si>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</si>
  <si>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</si>
  <si>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</si>
  <si>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</si>
  <si>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</si>
  <si>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</si>
  <si>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</si>
  <si>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</si>
  <si>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</si>
  <si>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</si>
  <si>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</si>
  <si>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</si>
  <si>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</si>
  <si>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</si>
  <si>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</si>
  <si>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</si>
  <si>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</si>
  <si>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</si>
  <si>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</si>
  <si>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</si>
  <si>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</si>
  <si>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</si>
  <si>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</si>
  <si>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</si>
  <si>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</si>
  <si>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</si>
  <si>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</si>
  <si>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</si>
  <si>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</si>
  <si>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</si>
  <si>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</si>
  <si>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</si>
  <si>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</si>
  <si>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</si>
  <si>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</si>
  <si>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</si>
  <si>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</si>
  <si>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</si>
  <si>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</si>
  <si>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</si>
  <si>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</si>
  <si>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</si>
  <si>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</si>
  <si>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</si>
  <si>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</si>
  <si>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</si>
  <si>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</si>
  <si>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</si>
  <si>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</si>
  <si>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</si>
  <si>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</si>
  <si>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</si>
  <si>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</si>
  <si>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</si>
  <si>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</si>
  <si>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</si>
  <si>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</si>
  <si>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</si>
  <si>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</si>
  <si>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</si>
  <si>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</si>
  <si>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</si>
  <si>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</si>
  <si>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</si>
  <si>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</si>
  <si>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</si>
  <si>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</si>
  <si>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</si>
  <si>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</si>
  <si>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</si>
  <si>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</si>
  <si>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</si>
  <si>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</si>
  <si>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</si>
  <si>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</si>
  <si>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</si>
  <si>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</si>
  <si>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</si>
  <si>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</si>
  <si>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</si>
  <si>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</si>
  <si>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</si>
  <si>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</si>
  <si>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</si>
  <si>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</si>
  <si>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</si>
  <si>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</si>
  <si>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</si>
  <si>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</si>
  <si>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</si>
  <si>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</si>
  <si>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</si>
  <si>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</si>
  <si>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</si>
  <si>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</si>
  <si>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</si>
  <si>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</si>
  <si>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</si>
  <si>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</si>
  <si>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</si>
  <si>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</si>
  <si>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</si>
  <si>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</si>
  <si>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</si>
  <si>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</si>
  <si>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</si>
  <si>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</si>
  <si>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</si>
  <si>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</si>
  <si>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</si>
  <si>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</si>
  <si>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</si>
  <si>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</si>
  <si>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</si>
  <si>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</si>
  <si>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</si>
  <si>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</si>
  <si>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</si>
  <si>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</si>
  <si>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</si>
  <si>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</si>
  <si>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</si>
  <si>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</si>
  <si>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</si>
  <si>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</si>
  <si>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</si>
  <si>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</si>
  <si>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</si>
  <si>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</si>
  <si>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</si>
  <si>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</si>
  <si>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</si>
  <si>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</si>
  <si>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</si>
  <si>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</si>
  <si>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</si>
  <si>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</si>
  <si>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</si>
  <si>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</si>
  <si>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</si>
  <si>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</si>
  <si>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</si>
  <si>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</si>
  <si>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</si>
  <si>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</si>
  <si>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</si>
  <si>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</si>
  <si>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</si>
  <si>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</si>
  <si>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</si>
  <si>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</si>
  <si>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</si>
  <si>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</si>
  <si>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</si>
  <si>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</si>
  <si>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</si>
  <si>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</si>
  <si>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</si>
  <si>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</si>
  <si>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</si>
  <si>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</si>
  <si>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</si>
  <si>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</si>
  <si>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</si>
  <si>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</si>
  <si>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</si>
  <si>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</si>
  <si>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</si>
  <si>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</si>
  <si>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</si>
  <si>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</si>
  <si>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</si>
  <si>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</si>
  <si>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</si>
  <si>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</si>
  <si>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</si>
  <si>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</si>
  <si>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</si>
  <si>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</si>
  <si>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</si>
  <si>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</si>
  <si>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</si>
  <si>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</si>
  <si>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</si>
  <si>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</si>
  <si>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</si>
  <si>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</si>
  <si>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</si>
  <si>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</si>
  <si>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</si>
  <si>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</si>
  <si>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</si>
  <si>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</si>
  <si>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</si>
  <si>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</si>
  <si>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</si>
  <si>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</si>
  <si>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</si>
  <si>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</si>
  <si>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</si>
  <si>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</si>
  <si>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</si>
  <si>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</si>
  <si>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</si>
  <si>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</si>
  <si>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</si>
  <si>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</si>
  <si>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</si>
  <si>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</si>
  <si>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</si>
  <si>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</si>
  <si>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</si>
  <si>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</si>
  <si>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</si>
  <si>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</si>
  <si>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</si>
  <si>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</si>
  <si>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</si>
  <si>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</si>
  <si>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</si>
  <si>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</si>
  <si>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</si>
  <si>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</si>
  <si>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</si>
  <si>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</si>
  <si>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</si>
  <si>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</si>
  <si>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</si>
  <si>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</si>
  <si>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</si>
  <si>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</si>
  <si>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</si>
  <si>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</si>
  <si>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</si>
  <si>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</si>
  <si>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</si>
  <si>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</si>
  <si>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</si>
  <si>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</si>
  <si>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</si>
  <si>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</si>
  <si>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</si>
  <si>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</si>
  <si>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</si>
  <si>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</si>
  <si>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</si>
  <si>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</si>
  <si>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</si>
  <si>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</si>
  <si>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</si>
  <si>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</si>
  <si>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</si>
  <si>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</si>
  <si>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</si>
  <si>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</si>
  <si>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</si>
  <si>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</si>
  <si>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</si>
  <si>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</si>
  <si>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</si>
  <si>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</si>
  <si>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</si>
  <si>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</si>
  <si>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</si>
  <si>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</si>
  <si>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</si>
  <si>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</si>
  <si>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</si>
  <si>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</si>
  <si>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</si>
  <si>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</si>
  <si>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</si>
  <si>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</si>
  <si>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</si>
  <si>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</si>
  <si>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</si>
  <si>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</si>
  <si>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</si>
  <si>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</si>
  <si>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</si>
  <si>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</si>
  <si>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</si>
  <si>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</si>
  <si>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</si>
  <si>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</si>
  <si>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</si>
  <si>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</si>
  <si>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</si>
  <si>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</si>
  <si>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</si>
  <si>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</si>
  <si>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</si>
  <si>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</si>
  <si>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</si>
  <si>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</si>
  <si>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</si>
  <si>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</si>
  <si>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</si>
  <si>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</si>
  <si>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</si>
  <si>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</si>
  <si>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</si>
  <si>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</si>
  <si>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</si>
  <si>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</si>
  <si>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</si>
  <si>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</si>
  <si>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</si>
  <si>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</si>
  <si>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</si>
  <si>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</si>
  <si>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</si>
  <si>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</si>
  <si>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</si>
  <si>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</si>
  <si>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</si>
  <si>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</si>
  <si>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</si>
  <si>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</si>
  <si>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</si>
  <si>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</si>
  <si>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</si>
  <si>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</si>
  <si>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</si>
  <si>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</si>
  <si>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</si>
  <si>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</si>
  <si>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</si>
  <si>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</si>
  <si>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</si>
  <si>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</si>
  <si>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</si>
  <si>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</si>
  <si>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</si>
  <si>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</si>
  <si>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</si>
  <si>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</si>
  <si>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</si>
  <si>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</si>
  <si>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</si>
  <si>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</si>
  <si>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</si>
  <si>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</si>
  <si>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</si>
  <si>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</si>
  <si>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</si>
  <si>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</si>
  <si>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</si>
  <si>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</si>
  <si>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</si>
  <si>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</si>
  <si>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</si>
  <si>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</si>
  <si>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</si>
  <si>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</si>
  <si>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</si>
  <si>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</si>
  <si>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</si>
  <si>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</si>
  <si>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</si>
  <si>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</si>
  <si>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</si>
  <si>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</si>
  <si>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</si>
  <si>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</si>
  <si>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</si>
  <si>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</si>
  <si>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</si>
  <si>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</si>
  <si>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</si>
  <si>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</si>
  <si>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</si>
  <si>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</si>
  <si>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</si>
  <si>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</si>
  <si>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</si>
  <si>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</si>
  <si>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</si>
  <si>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</si>
  <si>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</si>
  <si>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</si>
  <si>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</si>
  <si>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</si>
  <si>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</si>
  <si>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</si>
  <si>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</si>
  <si>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</si>
  <si>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</si>
  <si>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</si>
  <si>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</si>
  <si>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</si>
  <si>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</si>
  <si>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</si>
  <si>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</si>
  <si>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</si>
  <si>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</si>
  <si>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</si>
  <si>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</si>
  <si>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</si>
  <si>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</si>
  <si>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</si>
  <si>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</si>
  <si>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</si>
  <si>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</si>
  <si>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</si>
  <si>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</si>
  <si>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</si>
  <si>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</si>
  <si>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</si>
  <si>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</si>
  <si>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</si>
  <si>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</si>
  <si>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</si>
  <si>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</si>
  <si>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</si>
  <si>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</si>
  <si>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</si>
  <si>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</si>
  <si>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</si>
  <si>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</si>
  <si>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</si>
  <si>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</si>
  <si>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</si>
  <si>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</si>
  <si>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</si>
  <si>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</si>
  <si>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</si>
  <si>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</si>
  <si>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</si>
  <si>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</si>
  <si>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</si>
  <si>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</si>
  <si>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</si>
  <si>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</si>
  <si>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</si>
  <si>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</si>
  <si>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</si>
  <si>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</si>
  <si>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</si>
  <si>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</si>
  <si>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</si>
  <si>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</si>
  <si>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</si>
  <si>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</si>
  <si>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</si>
  <si>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</si>
  <si>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</si>
  <si>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</si>
  <si>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</si>
  <si>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</si>
  <si>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</si>
  <si>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</si>
  <si>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</si>
  <si>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</si>
  <si>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</si>
  <si>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</si>
  <si>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</si>
  <si>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</si>
  <si>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</si>
  <si>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</si>
  <si>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</si>
  <si>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</si>
  <si>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</si>
  <si>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</si>
  <si>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</si>
  <si>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</si>
  <si>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</si>
  <si>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</si>
  <si>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</si>
  <si>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</si>
  <si>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</si>
  <si>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</si>
  <si>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</si>
  <si>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</si>
  <si>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</si>
  <si>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</si>
  <si>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</si>
  <si>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</si>
  <si>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</si>
  <si>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</si>
  <si>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</si>
  <si>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</si>
  <si>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</si>
  <si>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</si>
  <si>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</si>
  <si>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</si>
  <si>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</si>
  <si>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</si>
  <si>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</si>
  <si>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</si>
  <si>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</si>
  <si>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</si>
  <si>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</si>
  <si>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</si>
  <si>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</si>
  <si>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</si>
  <si>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</si>
  <si>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</si>
  <si>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</si>
  <si>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</si>
  <si>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</si>
  <si>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</si>
  <si>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</si>
  <si>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</si>
  <si>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</si>
  <si>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</si>
  <si>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</si>
  <si>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</si>
  <si>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</si>
  <si>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</si>
  <si>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</si>
  <si>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</si>
  <si>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</si>
  <si>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</si>
  <si>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</si>
  <si>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</si>
  <si>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</si>
  <si>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</si>
  <si>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</si>
  <si>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</si>
  <si>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</si>
  <si>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</si>
  <si>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</si>
  <si>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</si>
  <si>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</si>
  <si>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</si>
  <si>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</si>
  <si>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</si>
  <si>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</si>
  <si>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</si>
  <si>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</si>
  <si>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</si>
  <si>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</si>
  <si>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</si>
  <si>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</si>
  <si>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</si>
  <si>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</si>
  <si>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</si>
  <si>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</si>
  <si>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</si>
  <si>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</si>
  <si>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</si>
  <si>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</si>
  <si>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</si>
  <si>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</si>
  <si>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</si>
  <si>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</si>
  <si>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</si>
  <si>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</si>
  <si>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</si>
  <si>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</si>
  <si>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</si>
  <si>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</si>
  <si>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</si>
  <si>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</si>
  <si>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</si>
  <si>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</si>
  <si>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</si>
  <si>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</si>
  <si>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</si>
  <si>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</si>
  <si>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</si>
  <si>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</si>
  <si>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</si>
  <si>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</si>
  <si>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</si>
  <si>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</si>
  <si>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</si>
  <si>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</si>
  <si>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</si>
  <si>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</si>
  <si>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</si>
  <si>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</si>
  <si>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</si>
  <si>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</si>
  <si>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</si>
  <si>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</si>
  <si>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</si>
  <si>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</si>
  <si>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</si>
  <si>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</si>
  <si>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</si>
  <si>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</si>
  <si>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</si>
  <si>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</si>
  <si>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</si>
  <si>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</si>
  <si>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</si>
  <si>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</si>
  <si>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</si>
  <si>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</si>
  <si>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</si>
  <si>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</si>
  <si>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</si>
  <si>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</si>
  <si>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</si>
  <si>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</si>
  <si>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</si>
  <si>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</si>
  <si>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</si>
  <si>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</si>
  <si>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</si>
  <si>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</si>
  <si>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</si>
  <si>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</si>
  <si>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</si>
  <si>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</si>
  <si>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</si>
  <si>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</si>
  <si>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</si>
  <si>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</si>
  <si>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</si>
  <si>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</si>
  <si>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</si>
  <si>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</si>
  <si>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</si>
  <si>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</si>
  <si>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</si>
  <si>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</si>
  <si>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</si>
  <si>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</si>
  <si>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</si>
  <si>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</si>
  <si>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</si>
  <si>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</si>
  <si>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</si>
  <si>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</si>
  <si>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</si>
  <si>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</si>
  <si>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</si>
  <si>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</si>
  <si>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</si>
  <si>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</si>
  <si>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</si>
  <si>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</si>
  <si>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</si>
  <si>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</si>
  <si>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</si>
  <si>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</si>
  <si>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</si>
  <si>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</si>
  <si>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</si>
  <si>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</si>
  <si>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</si>
  <si>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</si>
  <si>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</si>
  <si>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</si>
  <si>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</si>
  <si>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</si>
  <si>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</si>
  <si>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</si>
  <si>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</si>
  <si>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</si>
  <si>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</si>
  <si>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</si>
  <si>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</si>
  <si>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</si>
  <si>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</si>
  <si>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</si>
  <si>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</si>
  <si>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</si>
  <si>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</si>
  <si>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</si>
  <si>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</si>
  <si>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</si>
  <si>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</si>
  <si>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</si>
  <si>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</si>
  <si>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</si>
  <si>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</si>
  <si>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</si>
  <si>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</si>
  <si>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</si>
  <si>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</si>
  <si>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</si>
  <si>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</si>
  <si>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</si>
  <si>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</si>
  <si>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</si>
  <si>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</si>
  <si>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</si>
  <si>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</si>
  <si>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</si>
  <si>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</si>
  <si>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</si>
  <si>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</si>
  <si>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</si>
  <si>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</si>
  <si>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</si>
  <si>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</si>
  <si>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</si>
  <si>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</si>
  <si>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</si>
  <si>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</si>
  <si>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</si>
  <si>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</si>
  <si>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</si>
  <si>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</si>
  <si>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</si>
  <si>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</si>
  <si>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</si>
  <si>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</si>
  <si>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</si>
  <si>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</si>
  <si>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</si>
  <si>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</si>
  <si>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</si>
  <si>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</si>
  <si>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</si>
  <si>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</si>
  <si>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</si>
  <si>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</si>
  <si>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</si>
  <si>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</si>
  <si>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</si>
  <si>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</si>
  <si>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</si>
  <si>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</si>
  <si>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</si>
  <si>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</si>
  <si>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</si>
  <si>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</si>
  <si>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</si>
  <si>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</si>
  <si>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</si>
  <si>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</si>
  <si>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</si>
  <si>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</si>
  <si>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</si>
  <si>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</si>
  <si>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</si>
  <si>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</si>
  <si>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</si>
  <si>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</si>
  <si>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</si>
  <si>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</si>
  <si>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</si>
  <si>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</si>
  <si>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</si>
  <si>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</si>
  <si>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</si>
  <si>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</si>
  <si>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</si>
  <si>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</si>
  <si>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</si>
  <si>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</si>
  <si>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</si>
  <si>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</si>
  <si>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</si>
  <si>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</si>
  <si>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</si>
  <si>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</si>
  <si>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</si>
  <si>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</si>
  <si>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</si>
  <si>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</si>
  <si>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</si>
  <si>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</si>
  <si>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</si>
  <si>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</si>
  <si>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</si>
  <si>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</si>
  <si>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</si>
  <si>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</si>
  <si>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</si>
  <si>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</si>
  <si>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</si>
  <si>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</si>
  <si>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</si>
  <si>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</si>
  <si>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</si>
  <si>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</si>
  <si>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</si>
  <si>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</si>
  <si>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</si>
  <si>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</si>
  <si>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</si>
  <si>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</si>
  <si>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</si>
  <si>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</si>
  <si>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</si>
  <si>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</si>
  <si>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</si>
  <si>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</si>
  <si>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</si>
  <si>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</si>
  <si>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</si>
  <si>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</si>
  <si>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</si>
  <si>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</si>
  <si>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</si>
  <si>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</si>
  <si>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</si>
  <si>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</si>
  <si>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</si>
  <si>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</si>
  <si>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</si>
  <si>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</si>
  <si>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</si>
  <si>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</si>
  <si>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</si>
  <si>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</si>
  <si>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</si>
  <si>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</si>
  <si>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</si>
  <si>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</si>
  <si>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</si>
  <si>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</si>
  <si>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</si>
  <si>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</si>
  <si>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</si>
  <si>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</si>
  <si>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</si>
  <si>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</si>
  <si>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</si>
  <si>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</si>
  <si>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</si>
  <si>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</si>
  <si>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</si>
  <si>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</si>
  <si>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</si>
  <si>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</si>
  <si>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</si>
  <si>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</si>
  <si>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</si>
  <si>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</si>
  <si>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</si>
  <si>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</si>
  <si>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</si>
  <si>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</si>
  <si>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</si>
  <si>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</si>
  <si>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</si>
  <si>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</si>
  <si>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</si>
  <si>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</si>
  <si>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</si>
  <si>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</si>
  <si>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</si>
  <si>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</si>
  <si>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</si>
  <si>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</si>
  <si>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</si>
  <si>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</si>
  <si>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</si>
  <si>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</si>
  <si>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</si>
  <si>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</si>
  <si>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</si>
  <si>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</si>
  <si>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</si>
  <si>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</si>
  <si>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</si>
  <si>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</si>
  <si>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</si>
  <si>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</si>
  <si>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</si>
  <si>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</si>
  <si>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</si>
  <si>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</si>
  <si>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</si>
  <si>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</si>
  <si>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</si>
  <si>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</si>
  <si>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</si>
  <si>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</si>
  <si>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</si>
  <si>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</si>
  <si>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</si>
  <si>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</si>
  <si>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</si>
  <si>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</si>
  <si>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</si>
  <si>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</si>
  <si>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</si>
  <si>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</si>
  <si>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</si>
  <si>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</si>
  <si>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</si>
  <si>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</si>
  <si>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</si>
  <si>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</si>
  <si>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</si>
  <si>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</si>
  <si>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</si>
  <si>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</si>
  <si>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</si>
  <si>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</si>
  <si>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</si>
  <si>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</si>
  <si>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</si>
  <si>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</si>
  <si>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</si>
  <si>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</si>
  <si>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</si>
  <si>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</si>
  <si>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</si>
  <si>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</si>
  <si>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</si>
  <si>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</si>
  <si>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</si>
  <si>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</si>
  <si>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</si>
  <si>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</si>
  <si>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</si>
  <si>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</si>
  <si>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</si>
  <si>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</si>
  <si>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</si>
  <si>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</si>
  <si>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</si>
  <si>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</si>
  <si>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</si>
  <si>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</si>
  <si>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</si>
  <si>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</si>
  <si>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</si>
  <si>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</si>
  <si>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</si>
  <si>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</si>
  <si>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</si>
  <si>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</si>
  <si>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</si>
  <si>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</si>
  <si>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</si>
  <si>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</si>
  <si>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</si>
  <si>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</si>
  <si>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</si>
  <si>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</si>
  <si>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</si>
  <si>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</si>
  <si>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</si>
  <si>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</si>
  <si>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</si>
  <si>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</si>
  <si>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</si>
  <si>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</si>
  <si>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</si>
  <si>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</si>
  <si>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</si>
  <si>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</si>
  <si>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</si>
  <si>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</si>
  <si>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</si>
  <si>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</si>
  <si>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</si>
  <si>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</si>
  <si>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</si>
  <si>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</si>
  <si>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</si>
  <si>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</si>
  <si>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</si>
  <si>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</si>
  <si>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</si>
  <si>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</si>
  <si>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</si>
  <si>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</si>
  <si>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</si>
  <si>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</si>
  <si>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</si>
  <si>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</si>
  <si>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</si>
  <si>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</si>
  <si>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</si>
  <si>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</si>
  <si>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</si>
  <si>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</si>
  <si>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</si>
  <si>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</si>
  <si>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</si>
  <si>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</si>
  <si>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</si>
  <si>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</si>
  <si>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</si>
  <si>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</si>
  <si>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</si>
  <si>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</si>
  <si>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</si>
  <si>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</si>
  <si>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</si>
  <si>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</si>
  <si>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</si>
  <si>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</si>
  <si>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</si>
  <si>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</si>
  <si>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</si>
  <si>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</si>
  <si>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</si>
  <si>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</si>
  <si>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</si>
  <si>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</si>
  <si>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</si>
  <si>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</si>
  <si>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</si>
  <si>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</si>
  <si>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</si>
  <si>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</si>
  <si>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</si>
  <si>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</si>
  <si>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</si>
  <si>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</si>
  <si>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</si>
  <si>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</si>
  <si>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</si>
  <si>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</si>
  <si>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</si>
  <si>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</si>
  <si>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</si>
  <si>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</si>
  <si>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</si>
  <si>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</si>
  <si>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</si>
  <si>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</si>
  <si>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</si>
  <si>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</si>
  <si>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</si>
  <si>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</si>
  <si>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</si>
  <si>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</si>
  <si>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</si>
  <si>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</si>
  <si>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</si>
  <si>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</si>
  <si>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</si>
  <si>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</si>
  <si>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</si>
  <si>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</si>
  <si>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</si>
  <si>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</si>
  <si>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</si>
  <si>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</si>
  <si>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</si>
  <si>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</si>
  <si>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</si>
  <si>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</si>
  <si>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</si>
  <si>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</si>
  <si>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</si>
  <si>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</si>
  <si>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</si>
  <si>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</si>
  <si>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</si>
  <si>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</si>
  <si>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</si>
  <si>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</si>
  <si>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</si>
  <si>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</si>
  <si>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</si>
  <si>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</si>
  <si>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</si>
  <si>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</si>
  <si>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</si>
  <si>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</si>
  <si>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</si>
  <si>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</si>
  <si>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</si>
  <si>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</si>
  <si>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</si>
  <si>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</si>
  <si>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</si>
  <si>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</si>
  <si>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</si>
  <si>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</si>
  <si>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</si>
  <si>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</si>
  <si>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</si>
  <si>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</si>
  <si>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</si>
  <si>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</si>
  <si>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</si>
  <si>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</si>
  <si>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</si>
  <si>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</si>
  <si>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</si>
  <si>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</si>
  <si>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</si>
  <si>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</si>
  <si>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</si>
  <si>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</si>
  <si>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</si>
  <si>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</si>
  <si>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</si>
  <si>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</si>
  <si>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</si>
  <si>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</si>
  <si>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</si>
  <si>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</si>
  <si>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</si>
  <si>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</si>
  <si>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</si>
  <si>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</si>
  <si>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</si>
  <si>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</si>
  <si>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</si>
  <si>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</si>
  <si>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</si>
  <si>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</si>
  <si>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</si>
  <si>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</si>
  <si>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</si>
  <si>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</si>
  <si>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</si>
  <si>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</si>
  <si>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</si>
  <si>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</si>
  <si>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</si>
  <si>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</si>
  <si>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</si>
  <si>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</si>
  <si>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</si>
  <si>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</si>
  <si>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</si>
  <si>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</si>
  <si>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</si>
  <si>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</si>
  <si>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</si>
  <si>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</si>
  <si>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</si>
  <si>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</si>
  <si>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</si>
  <si>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</si>
  <si>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</si>
  <si>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</si>
  <si>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</si>
  <si>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</si>
  <si>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</si>
  <si>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</si>
  <si>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</si>
  <si>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</si>
  <si>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</si>
  <si>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</si>
  <si>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</si>
  <si>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</si>
  <si>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</si>
  <si>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</si>
  <si>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</si>
  <si>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</si>
  <si>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</si>
  <si>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</si>
  <si>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</si>
  <si>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</si>
  <si>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</si>
  <si>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</si>
  <si>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</si>
  <si>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</si>
  <si>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</si>
  <si>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</si>
  <si>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</si>
  <si>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</si>
  <si>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</si>
  <si>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</si>
  <si>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</si>
  <si>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</si>
  <si>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</si>
  <si>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</si>
  <si>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</si>
  <si>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</si>
  <si>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</si>
  <si>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</si>
  <si>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</si>
  <si>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</si>
  <si>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</si>
  <si>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</si>
  <si>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</si>
  <si>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</si>
  <si>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</si>
  <si>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</si>
  <si>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</si>
  <si>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</si>
  <si>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</si>
  <si>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</si>
  <si>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</si>
  <si>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</si>
  <si>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</si>
  <si>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</si>
  <si>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</si>
  <si>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</si>
  <si>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</si>
  <si>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</si>
  <si>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</si>
  <si>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</si>
  <si>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</si>
  <si>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</si>
  <si>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</si>
  <si>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</si>
  <si>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</si>
  <si>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</si>
  <si>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</si>
  <si>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</si>
  <si>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</si>
  <si>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</si>
  <si>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</si>
  <si>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</si>
  <si>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</si>
  <si>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</si>
  <si>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</si>
  <si>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</si>
  <si>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</si>
  <si>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</si>
  <si>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</si>
  <si>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</si>
  <si>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</si>
  <si>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</si>
  <si>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</si>
  <si>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</si>
  <si>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</si>
  <si>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</si>
  <si>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</si>
  <si>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</si>
  <si>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</si>
  <si>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</si>
  <si>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</si>
  <si>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</si>
  <si>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</si>
  <si>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</si>
  <si>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</si>
  <si>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</si>
  <si>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</si>
  <si>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</si>
  <si>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</si>
  <si>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</si>
  <si>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</si>
  <si>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</si>
  <si>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</si>
  <si>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</si>
  <si>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</si>
  <si>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</si>
  <si>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</si>
  <si>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</si>
  <si>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</si>
  <si>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</si>
  <si>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</si>
  <si>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</si>
  <si>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</si>
  <si>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</si>
  <si>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</si>
  <si>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</si>
  <si>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</si>
  <si>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</si>
  <si>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</si>
  <si>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</si>
  <si>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</si>
  <si>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</si>
  <si>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</si>
  <si>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</si>
  <si>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</si>
  <si>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</si>
  <si>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</si>
  <si>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</si>
  <si>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</si>
  <si>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</si>
  <si>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</si>
  <si>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</si>
  <si>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</si>
  <si>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</si>
  <si>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</si>
  <si>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</si>
  <si>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</si>
  <si>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</si>
  <si>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</si>
  <si>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</si>
  <si>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</si>
  <si>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</si>
  <si>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</si>
  <si>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</si>
  <si>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</si>
  <si>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</si>
  <si>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</si>
  <si>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</si>
  <si>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</si>
  <si>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</si>
  <si>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</si>
  <si>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</si>
  <si>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</si>
  <si>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</si>
  <si>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</si>
  <si>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</si>
  <si>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</si>
  <si>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</si>
  <si>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</si>
  <si>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</si>
  <si>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</si>
  <si>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</si>
  <si>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</si>
  <si>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</si>
  <si>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</si>
  <si>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</si>
  <si>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</si>
  <si>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</si>
  <si>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</si>
  <si>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</si>
  <si>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</si>
  <si>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</si>
  <si>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</si>
  <si>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</si>
  <si>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</si>
  <si>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</si>
  <si>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</si>
  <si>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</si>
  <si>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</si>
  <si>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</si>
  <si>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</si>
  <si>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</si>
  <si>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</si>
  <si>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</si>
  <si>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</si>
  <si>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</si>
  <si>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</si>
  <si>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</si>
  <si>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</si>
  <si>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</si>
  <si>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</si>
  <si>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</si>
  <si>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</si>
  <si>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</si>
  <si>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</si>
  <si>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</si>
  <si>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</si>
  <si>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</si>
  <si>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</si>
  <si>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</si>
  <si>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</si>
  <si>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</si>
  <si>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</si>
  <si>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</si>
  <si>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</si>
  <si>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</si>
  <si>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</si>
  <si>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</si>
  <si>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</si>
  <si>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</si>
  <si>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</si>
  <si>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</si>
  <si>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</si>
  <si>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</si>
  <si>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</si>
  <si>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</si>
  <si>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</si>
  <si>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</si>
  <si>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</si>
  <si>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</si>
  <si>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</si>
  <si>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</si>
  <si>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</si>
  <si>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</si>
  <si>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</si>
  <si>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</si>
  <si>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</si>
  <si>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</si>
  <si>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</si>
  <si>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</si>
  <si>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</si>
  <si>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</si>
  <si>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</si>
  <si>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</si>
  <si>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</si>
  <si>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</si>
  <si>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</si>
  <si>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</si>
  <si>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</si>
  <si>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</si>
  <si>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</si>
  <si>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</si>
  <si>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</si>
  <si>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</si>
  <si>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</si>
  <si>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</si>
  <si>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</si>
  <si>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</si>
  <si>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</si>
  <si>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</si>
  <si>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</si>
  <si>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</si>
  <si>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</si>
  <si>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</si>
  <si>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</si>
  <si>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</si>
  <si>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</si>
  <si>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</si>
  <si>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</si>
  <si>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</si>
  <si>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</si>
  <si>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</si>
  <si>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</si>
  <si>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</si>
  <si>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</si>
  <si>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</si>
  <si>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</si>
  <si>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</si>
  <si>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</si>
  <si>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</si>
  <si>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</si>
  <si>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</si>
  <si>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</si>
  <si>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</si>
  <si>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</si>
  <si>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</si>
  <si>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</si>
  <si>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</si>
  <si>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</si>
  <si>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</si>
  <si>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</si>
  <si>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</si>
  <si>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</si>
  <si>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</si>
  <si>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</si>
  <si>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</si>
  <si>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</si>
  <si>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</si>
  <si>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</si>
  <si>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</si>
  <si>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</si>
  <si>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</si>
  <si>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</si>
  <si>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</si>
  <si>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</si>
  <si>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</si>
  <si>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</si>
  <si>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</si>
  <si>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</si>
  <si>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</si>
  <si>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</si>
  <si>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</si>
  <si>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</si>
  <si>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</si>
  <si>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</si>
  <si>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</si>
  <si>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</si>
  <si>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</si>
  <si>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</si>
  <si>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</si>
  <si>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</si>
  <si>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</si>
  <si>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</si>
  <si>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</si>
  <si>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</si>
  <si>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</si>
  <si>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</si>
  <si>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</si>
  <si>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</si>
  <si>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</si>
  <si>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</si>
  <si>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</si>
  <si>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</si>
  <si>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</si>
  <si>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</si>
  <si>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</si>
  <si>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</si>
  <si>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</si>
  <si>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</si>
  <si>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</si>
  <si>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</si>
  <si>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</si>
  <si>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</si>
  <si>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</si>
  <si>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</si>
  <si>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</si>
  <si>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</si>
  <si>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</si>
  <si>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</si>
  <si>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</si>
  <si>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</si>
  <si>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</si>
  <si>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</si>
  <si>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</si>
  <si>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</si>
  <si>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</si>
  <si>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</si>
  <si>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</si>
  <si>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</si>
  <si>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</si>
  <si>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</si>
  <si>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</si>
  <si>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</si>
  <si>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</si>
  <si>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</si>
  <si>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</si>
  <si>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</si>
  <si>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</si>
  <si>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</si>
  <si>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</si>
  <si>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</si>
  <si>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</si>
  <si>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</si>
  <si>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</si>
  <si>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</si>
  <si>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</si>
  <si>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</si>
  <si>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</si>
  <si>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</si>
  <si>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</si>
  <si>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</si>
  <si>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</si>
  <si>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</si>
  <si>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</si>
  <si>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</si>
  <si>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</si>
  <si>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</si>
  <si>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</si>
  <si>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</si>
  <si>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</si>
  <si>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</si>
  <si>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</si>
  <si>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</si>
  <si>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</si>
  <si>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</si>
  <si>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</si>
  <si>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</si>
  <si>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</si>
  <si>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</si>
  <si>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</si>
  <si>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</si>
  <si>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</si>
  <si>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</si>
  <si>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</si>
  <si>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</si>
  <si>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</si>
  <si>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</si>
  <si>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</si>
  <si>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</si>
  <si>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</si>
  <si>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</si>
  <si>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</si>
  <si>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</si>
  <si>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</si>
  <si>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</si>
  <si>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</si>
  <si>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</si>
  <si>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</si>
  <si>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</si>
  <si>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</si>
  <si>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</si>
  <si>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</si>
  <si>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</si>
  <si>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</si>
  <si>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</si>
  <si>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</si>
  <si>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</si>
  <si>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</si>
  <si>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</si>
  <si>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</si>
  <si>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</si>
  <si>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</si>
  <si>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</si>
  <si>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</si>
  <si>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</si>
  <si>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</si>
  <si>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</si>
  <si>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</si>
  <si>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</si>
  <si>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</si>
  <si>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</si>
  <si>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</si>
  <si>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</si>
  <si>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</si>
  <si>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</si>
  <si>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</si>
  <si>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</si>
  <si>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</si>
  <si>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</si>
  <si>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</si>
  <si>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</si>
  <si>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</si>
  <si>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</si>
  <si>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</si>
  <si>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</si>
  <si>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</si>
  <si>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</si>
  <si>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</si>
  <si>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</si>
  <si>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</si>
  <si>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</si>
  <si>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</si>
  <si>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</si>
  <si>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</si>
  <si>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</si>
  <si>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</si>
  <si>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</si>
  <si>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</si>
  <si>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</si>
  <si>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</si>
  <si>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</si>
  <si>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</si>
  <si>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</si>
  <si>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</si>
  <si>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</si>
  <si>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</si>
  <si>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</si>
  <si>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</si>
  <si>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</si>
  <si>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</si>
  <si>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</si>
  <si>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</si>
  <si>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</si>
  <si>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</si>
  <si>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</si>
  <si>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</si>
  <si>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</si>
  <si>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</si>
  <si>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</si>
  <si>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</si>
  <si>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</si>
  <si>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</si>
  <si>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</si>
  <si>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</si>
  <si>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</si>
  <si>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</si>
  <si>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</si>
  <si>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</si>
  <si>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</si>
  <si>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</si>
  <si>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</si>
  <si>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</si>
  <si>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</si>
  <si>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</si>
  <si>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</si>
  <si>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</si>
  <si>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</si>
  <si>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</si>
  <si>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</si>
  <si>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</si>
  <si>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</si>
  <si>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</si>
  <si>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</si>
  <si>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</si>
  <si>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</si>
  <si>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</si>
  <si>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</si>
  <si>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</si>
  <si>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</si>
  <si>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</si>
  <si>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</si>
  <si>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</si>
  <si>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</si>
  <si>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</si>
  <si>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</si>
  <si>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</si>
  <si>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</si>
  <si>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</si>
  <si>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</si>
  <si>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</si>
  <si>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</si>
  <si>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</si>
  <si>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</si>
  <si>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</si>
  <si>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</si>
  <si>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</si>
  <si>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</si>
  <si>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</si>
  <si>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</si>
  <si>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</si>
  <si>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</si>
  <si>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</si>
  <si>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</si>
  <si>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</si>
  <si>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</si>
  <si>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</si>
  <si>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</si>
  <si>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</si>
  <si>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</si>
  <si>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</si>
  <si>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</si>
  <si>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</si>
  <si>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</si>
  <si>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</si>
  <si>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</si>
  <si>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</si>
  <si>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</si>
  <si>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</si>
  <si>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</si>
  <si>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</si>
  <si>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</si>
  <si>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</si>
  <si>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</si>
  <si>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</si>
  <si>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</si>
  <si>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</si>
  <si>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</si>
  <si>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</si>
  <si>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</si>
  <si>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</si>
  <si>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</si>
  <si>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</si>
  <si>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</si>
  <si>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</si>
  <si>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</si>
  <si>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</si>
  <si>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</si>
  <si>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</si>
  <si>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</si>
  <si>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</si>
  <si>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</si>
  <si>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</si>
  <si>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</si>
  <si>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</si>
  <si>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</si>
  <si>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</si>
  <si>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</si>
  <si>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</si>
  <si>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</si>
  <si>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</si>
  <si>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</si>
  <si>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</si>
  <si>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</si>
  <si>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</si>
  <si>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</si>
  <si>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</si>
  <si>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</si>
  <si>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</si>
  <si>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</si>
  <si>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</si>
  <si>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</si>
  <si>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</si>
  <si>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</si>
  <si>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</si>
  <si>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</si>
  <si>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</si>
  <si>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</si>
  <si>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</si>
  <si>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</si>
  <si>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</si>
  <si>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</si>
  <si>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</si>
  <si>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</si>
  <si>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</si>
  <si>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</si>
  <si>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</si>
  <si>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</si>
  <si>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</si>
  <si>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</si>
  <si>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</si>
  <si>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</si>
  <si>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</si>
  <si>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</si>
  <si>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</si>
  <si>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</si>
  <si>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</si>
  <si>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</si>
  <si>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</si>
  <si>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</si>
  <si>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</si>
  <si>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</si>
  <si>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</si>
  <si>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</si>
  <si>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</si>
  <si>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</si>
  <si>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</si>
  <si>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</si>
  <si>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</si>
  <si>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</si>
  <si>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</si>
  <si>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</si>
  <si>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</si>
  <si>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</si>
  <si>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</si>
  <si>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</si>
  <si>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</si>
  <si>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</si>
  <si>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</si>
  <si>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</si>
  <si>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</si>
  <si>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</si>
  <si>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</si>
  <si>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</si>
  <si>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</si>
  <si>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</si>
  <si>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</si>
  <si>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</si>
  <si>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</si>
  <si>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</si>
  <si>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</si>
  <si>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</si>
  <si>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</si>
  <si>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</si>
  <si>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</si>
  <si>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</si>
  <si>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</si>
  <si>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</si>
  <si>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</si>
  <si>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</si>
  <si>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</si>
  <si>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</si>
  <si>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</si>
  <si>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</si>
  <si>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</si>
  <si>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</si>
  <si>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</si>
  <si>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</si>
  <si>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</si>
  <si>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</si>
  <si>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</si>
  <si>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</si>
  <si>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</si>
  <si>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</si>
  <si>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</si>
  <si>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</si>
  <si>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</si>
  <si>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</si>
  <si>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</si>
  <si>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</si>
  <si>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</si>
  <si>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</si>
  <si>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</si>
  <si>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</si>
  <si>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</si>
  <si>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</si>
  <si>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</si>
  <si>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</si>
  <si>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</si>
  <si>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</si>
  <si>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</si>
  <si>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</si>
  <si>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</si>
  <si>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</si>
  <si>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</si>
  <si>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</si>
  <si>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</si>
  <si>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</si>
  <si>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</si>
  <si>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</si>
  <si>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</si>
  <si>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</si>
  <si>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</si>
  <si>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</si>
  <si>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</si>
  <si>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</si>
  <si>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</si>
  <si>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</si>
  <si>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</si>
  <si>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</si>
  <si>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</si>
  <si>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</si>
  <si>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</si>
  <si>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</si>
  <si>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</si>
  <si>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</si>
  <si>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</si>
  <si>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</si>
  <si>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</si>
  <si>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</si>
  <si>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</si>
  <si>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</si>
  <si>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</si>
  <si>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</si>
  <si>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</si>
  <si>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</si>
  <si>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</si>
  <si>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</si>
  <si>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</si>
  <si>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</si>
  <si>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</si>
  <si>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</si>
  <si>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</si>
  <si>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</si>
  <si>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</si>
  <si>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</si>
  <si>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</si>
  <si>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</si>
  <si>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</si>
  <si>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</si>
  <si>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</si>
  <si>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</si>
  <si>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</si>
  <si>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</si>
  <si>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</si>
  <si>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</si>
  <si>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</si>
  <si>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</si>
  <si>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</si>
  <si>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</si>
  <si>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</si>
  <si>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</si>
  <si>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</si>
  <si>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</si>
  <si>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</si>
  <si>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</si>
  <si>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</si>
  <si>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</si>
  <si>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</si>
  <si>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</si>
  <si>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</si>
  <si>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</si>
  <si>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</si>
  <si>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</si>
  <si>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</si>
  <si>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</si>
  <si>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</si>
  <si>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</si>
  <si>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</si>
  <si>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</si>
  <si>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</si>
  <si>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</si>
  <si>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</si>
  <si>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</si>
  <si>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</si>
  <si>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</si>
  <si>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</si>
  <si>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</si>
  <si>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</si>
  <si>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</si>
  <si>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</si>
  <si>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</si>
  <si>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</si>
  <si>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</si>
  <si>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</si>
  <si>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</si>
  <si>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</si>
  <si>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</si>
  <si>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</si>
  <si>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</si>
  <si>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</si>
  <si>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</si>
  <si>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</si>
  <si>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</si>
  <si>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</si>
  <si>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</si>
  <si>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</si>
  <si>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</si>
  <si>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</si>
  <si>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</si>
  <si>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</si>
  <si>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</si>
  <si>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</si>
  <si>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</si>
  <si>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</si>
  <si>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</si>
  <si>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</si>
  <si>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</si>
  <si>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</si>
  <si>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</si>
  <si>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</si>
  <si>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</si>
  <si>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</si>
  <si>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</si>
  <si>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</si>
  <si>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</si>
  <si>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</si>
  <si>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</si>
  <si>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</si>
  <si>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</si>
  <si>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</si>
  <si>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</si>
  <si>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</si>
  <si>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</si>
  <si>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</si>
  <si>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</si>
  <si>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</si>
  <si>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</si>
  <si>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</si>
  <si>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</si>
  <si>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</si>
  <si>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</si>
  <si>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</si>
  <si>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</si>
  <si>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</si>
  <si>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</si>
  <si>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</si>
  <si>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</si>
  <si>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</si>
  <si>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</si>
  <si>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</si>
  <si>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</si>
  <si>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</si>
  <si>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</si>
  <si>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</si>
  <si>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</si>
  <si>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</si>
  <si>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</si>
  <si>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</si>
  <si>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</si>
  <si>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</si>
  <si>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</si>
  <si>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</si>
  <si>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</si>
  <si>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</si>
  <si>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</si>
  <si>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</si>
  <si>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</si>
  <si>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</si>
  <si>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</si>
  <si>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</si>
  <si>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</si>
  <si>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</si>
  <si>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</si>
  <si>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</si>
  <si>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</si>
  <si>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</si>
  <si>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</si>
  <si>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</si>
  <si>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</si>
  <si>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</si>
  <si>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</si>
  <si>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</si>
  <si>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</si>
  <si>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</si>
  <si>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</si>
  <si>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</si>
  <si>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</si>
  <si>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</si>
  <si>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</si>
  <si>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</si>
  <si>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</si>
  <si>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</si>
  <si>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</si>
  <si>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</si>
  <si>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</si>
  <si>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</si>
  <si>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</si>
  <si>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</si>
  <si>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</si>
  <si>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</si>
  <si>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</si>
  <si>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</si>
  <si>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</si>
  <si>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</si>
  <si>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</si>
  <si>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</si>
  <si>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</si>
  <si>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</si>
  <si>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</si>
  <si>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</si>
  <si>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</si>
  <si>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</si>
  <si>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</si>
  <si>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</si>
  <si>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</si>
  <si>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</si>
  <si>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</si>
  <si>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</si>
  <si>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</si>
  <si>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</si>
  <si>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</si>
  <si>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</si>
  <si>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</si>
  <si>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</si>
  <si>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</si>
  <si>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</si>
  <si>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</si>
  <si>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</si>
  <si>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</si>
  <si>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</si>
  <si>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</si>
  <si>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</si>
  <si>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</si>
  <si>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</si>
  <si>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</si>
  <si>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</si>
  <si>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</si>
  <si>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</si>
  <si>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</si>
  <si>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</si>
  <si>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</si>
  <si>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</si>
  <si>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</si>
  <si>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</si>
  <si>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</si>
  <si>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</si>
  <si>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</si>
  <si>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</si>
  <si>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</si>
  <si>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</si>
  <si>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</si>
  <si>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</si>
  <si>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</si>
  <si>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</si>
  <si>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</si>
  <si>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</si>
  <si>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</si>
  <si>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</si>
  <si>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</si>
  <si>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</si>
  <si>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</si>
  <si>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</si>
  <si>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</si>
  <si>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</si>
  <si>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</si>
  <si>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</si>
  <si>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</si>
  <si>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</si>
  <si>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</si>
  <si>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</si>
  <si>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</si>
  <si>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</si>
  <si>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</si>
  <si>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</si>
  <si>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</si>
  <si>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</si>
  <si>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</si>
  <si>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</si>
  <si>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</si>
  <si>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</si>
  <si>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</si>
  <si>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</si>
  <si>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</si>
  <si>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</si>
  <si>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</si>
  <si>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</si>
  <si>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</si>
  <si>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</si>
  <si>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</si>
  <si>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</si>
  <si>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</si>
  <si>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</si>
  <si>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</si>
  <si>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</si>
  <si>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</si>
  <si>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</si>
  <si>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</si>
  <si>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</si>
  <si>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</si>
  <si>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</si>
  <si>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</si>
  <si>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</si>
  <si>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</si>
  <si>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</si>
  <si>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</si>
  <si>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</si>
  <si>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</si>
  <si>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</si>
  <si>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</si>
  <si>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</si>
  <si>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</si>
  <si>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</si>
  <si>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</si>
  <si>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</si>
  <si>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</si>
  <si>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</si>
  <si>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</si>
  <si>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</si>
  <si>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</si>
  <si>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</si>
  <si>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</si>
  <si>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</si>
  <si>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</si>
  <si>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</si>
  <si>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</si>
  <si>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</si>
  <si>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</si>
  <si>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</si>
  <si>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</si>
  <si>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</si>
  <si>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</si>
  <si>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</si>
  <si>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</si>
  <si>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</si>
  <si>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</si>
  <si>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</si>
  <si>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</si>
  <si>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</si>
  <si>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</si>
  <si>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</si>
  <si>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</si>
  <si>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</si>
  <si>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</si>
  <si>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</si>
  <si>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</si>
  <si>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</si>
  <si>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</si>
  <si>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</si>
  <si>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</si>
  <si>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</si>
  <si>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</si>
  <si>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</si>
  <si>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</si>
  <si>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</si>
  <si>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</si>
  <si>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</si>
  <si>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</si>
  <si>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</si>
  <si>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</si>
  <si>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</si>
  <si>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</si>
  <si>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</si>
  <si>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</si>
  <si>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</si>
  <si>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</si>
  <si>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</si>
  <si>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</si>
  <si>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</si>
  <si>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</si>
  <si>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</si>
  <si>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</si>
  <si>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</si>
  <si>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</si>
  <si>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</si>
  <si>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</si>
  <si>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</si>
  <si>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</si>
  <si>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</si>
  <si>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</si>
  <si>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</si>
  <si>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</si>
  <si>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</si>
  <si>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</si>
  <si>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</si>
  <si>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</si>
  <si>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</si>
  <si>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</si>
  <si>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</si>
  <si>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</si>
  <si>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</si>
  <si>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</si>
  <si>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</si>
  <si>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</si>
  <si>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</si>
  <si>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</si>
  <si>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</si>
  <si>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</si>
  <si>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</si>
  <si>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</si>
  <si>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</si>
  <si>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</si>
  <si>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</si>
  <si>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</si>
  <si>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</si>
  <si>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</si>
  <si>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</si>
  <si>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</si>
  <si>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</si>
  <si>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</si>
  <si>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</si>
  <si>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</si>
  <si>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</si>
  <si>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</si>
  <si>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</si>
  <si>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</si>
  <si>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</si>
  <si>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</si>
  <si>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</si>
  <si>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</si>
  <si>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</si>
  <si>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</si>
  <si>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</si>
  <si>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</si>
  <si>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</si>
  <si>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</si>
  <si>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</si>
  <si>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</si>
  <si>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</si>
  <si>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</si>
  <si>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</si>
  <si>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</si>
  <si>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</si>
  <si>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</si>
  <si>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</si>
  <si>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</si>
  <si>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</si>
  <si>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</si>
  <si>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</si>
  <si>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</si>
  <si>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</si>
  <si>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</si>
  <si>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</si>
  <si>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</si>
  <si>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</si>
  <si>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</si>
  <si>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</si>
  <si>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</si>
  <si>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</si>
  <si>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</si>
  <si>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</si>
  <si>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</si>
  <si>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</si>
  <si>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</si>
  <si>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</si>
  <si>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</si>
  <si>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</si>
  <si>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</si>
  <si>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</si>
  <si>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</si>
  <si>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</si>
  <si>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</si>
  <si>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</si>
  <si>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</si>
  <si>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</si>
  <si>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</si>
  <si>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</si>
  <si>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</si>
  <si>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</si>
  <si>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</si>
  <si>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</si>
  <si>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</si>
  <si>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</si>
  <si>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</si>
  <si>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</si>
  <si>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</si>
  <si>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</si>
  <si>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</si>
  <si>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</si>
  <si>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</si>
  <si>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</si>
  <si>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</si>
  <si>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</si>
  <si>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</si>
  <si>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</si>
  <si>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</si>
  <si>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</si>
  <si>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</si>
  <si>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</si>
  <si>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</si>
  <si>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</si>
  <si>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</si>
  <si>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</si>
  <si>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</si>
  <si>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</si>
  <si>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</si>
  <si>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</si>
  <si>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</si>
  <si>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</si>
  <si>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</si>
  <si>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</si>
  <si>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</si>
  <si>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</si>
  <si>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</si>
  <si>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</si>
  <si>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</si>
  <si>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</si>
  <si>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</si>
  <si>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</si>
  <si>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</si>
  <si>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</si>
  <si>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</si>
  <si>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</si>
  <si>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</si>
  <si>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</si>
  <si>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</si>
  <si>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</si>
  <si>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</si>
  <si>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</si>
  <si>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</si>
  <si>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</si>
  <si>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</si>
  <si>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</si>
  <si>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</si>
  <si>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</si>
  <si>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</si>
  <si>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</si>
  <si>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</si>
  <si>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</si>
  <si>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</si>
  <si>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</si>
  <si>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</si>
  <si>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</si>
  <si>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</si>
  <si>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</si>
  <si>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</si>
  <si>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</si>
  <si>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</si>
  <si>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</si>
  <si>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</si>
  <si>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</si>
  <si>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</si>
  <si>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</si>
  <si>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</si>
  <si>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</si>
  <si>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</si>
  <si>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</si>
  <si>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</si>
  <si>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</si>
  <si>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</si>
  <si>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</si>
  <si>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</si>
  <si>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</si>
  <si>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</si>
  <si>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</si>
  <si>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</si>
  <si>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</si>
  <si>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</si>
  <si>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</si>
  <si>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</si>
  <si>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</si>
  <si>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</si>
  <si>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</si>
  <si>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</si>
  <si>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</si>
  <si>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</si>
  <si>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</si>
  <si>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</si>
  <si>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</si>
  <si>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</si>
  <si>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</si>
  <si>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</si>
  <si>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</si>
  <si>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</si>
  <si>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</si>
  <si>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</si>
  <si>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</si>
  <si>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</si>
  <si>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</si>
  <si>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</si>
  <si>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</si>
  <si>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</si>
  <si>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</si>
  <si>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</si>
  <si>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</si>
  <si>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</si>
  <si>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</si>
  <si>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</si>
  <si>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</si>
  <si>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</si>
  <si>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</si>
  <si>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</si>
  <si>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</si>
  <si>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</si>
  <si>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</si>
  <si>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</si>
  <si>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</si>
  <si>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</si>
  <si>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</si>
  <si>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</si>
  <si>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</si>
  <si>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</si>
  <si>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</si>
  <si>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</si>
  <si>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</si>
  <si>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</si>
  <si>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</si>
  <si>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</si>
  <si>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</si>
  <si>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</si>
  <si>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</si>
  <si>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</si>
  <si>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</si>
  <si>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</si>
  <si>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</si>
  <si>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</si>
  <si>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</si>
  <si>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</si>
  <si>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</si>
  <si>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</si>
  <si>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</si>
  <si>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</si>
  <si>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</si>
  <si>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</si>
  <si>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</si>
  <si>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</si>
  <si>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</si>
  <si>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</si>
  <si>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</si>
  <si>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</si>
  <si>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</si>
  <si>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</si>
  <si>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</si>
  <si>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</si>
  <si>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</si>
  <si>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</si>
  <si>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</si>
  <si>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</si>
  <si>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</si>
  <si>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</si>
  <si>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</si>
  <si>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</si>
  <si>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</si>
  <si>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</si>
  <si>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</si>
  <si>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</si>
  <si>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</si>
  <si>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</si>
  <si>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</si>
  <si>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</si>
  <si>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</si>
  <si>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</si>
  <si>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</si>
  <si>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</si>
  <si>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</si>
  <si>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</si>
  <si>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</si>
  <si>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</si>
  <si>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</si>
  <si>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</si>
  <si>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</si>
  <si>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</si>
  <si>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</si>
  <si>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</si>
  <si>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</si>
  <si>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</si>
  <si>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</si>
  <si>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</si>
  <si>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</si>
  <si>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</si>
  <si>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</si>
  <si>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</si>
  <si>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</si>
  <si>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</si>
  <si>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</si>
  <si>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</si>
  <si>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</si>
  <si>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</si>
  <si>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</si>
  <si>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</si>
  <si>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</si>
  <si>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</si>
  <si>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</si>
  <si>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</si>
  <si>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</si>
  <si>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</si>
  <si>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</si>
  <si>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</si>
  <si>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</si>
  <si>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</si>
  <si>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</si>
  <si>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</si>
  <si>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</si>
  <si>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</si>
  <si>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</si>
  <si>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</si>
  <si>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</si>
  <si>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</si>
  <si>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</si>
  <si>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</si>
  <si>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</si>
  <si>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</si>
  <si>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</si>
  <si>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</si>
  <si>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</si>
  <si>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</si>
  <si>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</si>
  <si>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</si>
  <si>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</si>
  <si>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</si>
  <si>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</si>
  <si>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</si>
  <si>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</si>
  <si>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</si>
  <si>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</si>
  <si>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</si>
  <si>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</si>
  <si>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</si>
  <si>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</si>
  <si>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</si>
  <si>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</si>
  <si>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</si>
  <si>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</si>
  <si>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</si>
  <si>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</si>
  <si>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</si>
  <si>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</si>
  <si>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</si>
  <si>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</si>
  <si>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</si>
  <si>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</si>
  <si>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</si>
  <si>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</si>
  <si>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</si>
  <si>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</si>
  <si>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</si>
  <si>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</si>
  <si>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</si>
  <si>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</si>
  <si>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</si>
  <si>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</si>
  <si>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</si>
  <si>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</si>
  <si>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</si>
  <si>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</si>
  <si>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</si>
  <si>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</si>
  <si>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</si>
  <si>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</si>
  <si>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</si>
  <si>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</si>
  <si>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</si>
  <si>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</si>
  <si>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</si>
  <si>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</si>
  <si>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</si>
  <si>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</si>
  <si>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</si>
  <si>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</si>
  <si>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</si>
  <si>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</si>
  <si>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</si>
  <si>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</si>
  <si>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</si>
  <si>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</si>
  <si>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</si>
  <si>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</si>
  <si>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</si>
  <si>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</si>
  <si>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</si>
  <si>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</si>
  <si>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</si>
  <si>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</si>
  <si>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</si>
  <si>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</si>
  <si>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</si>
  <si>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</si>
  <si>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</si>
  <si>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</si>
  <si>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</si>
  <si>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</si>
  <si>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</si>
  <si>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</si>
  <si>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</si>
  <si>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</si>
  <si>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</si>
  <si>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</si>
  <si>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</si>
  <si>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</si>
  <si>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</si>
  <si>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</si>
  <si>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</si>
  <si>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</si>
  <si>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</si>
  <si>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</si>
  <si>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</si>
  <si>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</si>
  <si>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</si>
  <si>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</si>
  <si>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</si>
  <si>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</si>
  <si>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</si>
  <si>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</si>
  <si>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</si>
  <si>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</si>
  <si>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</si>
  <si>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</si>
  <si>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</si>
  <si>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</si>
  <si>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</si>
  <si>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</si>
  <si>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</si>
  <si>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</si>
  <si>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</si>
  <si>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</si>
  <si>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</si>
  <si>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</si>
  <si>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</si>
  <si>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</si>
  <si>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</si>
  <si>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</si>
  <si>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</si>
  <si>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</si>
  <si>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</si>
  <si>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</si>
  <si>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</si>
  <si>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</si>
  <si>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</si>
  <si>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</si>
  <si>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</si>
  <si>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</si>
  <si>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</si>
  <si>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</si>
  <si>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</si>
  <si>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</si>
  <si>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</si>
  <si>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</si>
  <si>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</si>
  <si>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</si>
  <si>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</si>
  <si>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</si>
  <si>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</si>
  <si>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</si>
  <si>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</si>
  <si>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</si>
  <si>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</si>
  <si>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</si>
  <si>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</si>
  <si>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</si>
  <si>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</si>
  <si>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</si>
  <si>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</si>
  <si>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</si>
  <si>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</si>
  <si>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</si>
  <si>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</si>
  <si>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</si>
  <si>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</si>
  <si>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</si>
  <si>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</si>
  <si>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</si>
  <si>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</si>
  <si>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</si>
  <si>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</si>
  <si>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</si>
  <si>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</si>
  <si>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</si>
  <si>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</si>
  <si>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</si>
  <si>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</si>
  <si>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</si>
  <si>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</si>
  <si>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</si>
  <si>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</si>
  <si>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</si>
  <si>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</si>
  <si>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</si>
  <si>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</si>
  <si>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</si>
  <si>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</si>
  <si>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</si>
  <si>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</si>
  <si>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</si>
  <si>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</si>
  <si>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</si>
  <si>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</si>
  <si>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</si>
  <si>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</si>
  <si>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</si>
  <si>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</si>
  <si>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</si>
  <si>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</si>
  <si>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</si>
  <si>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</si>
  <si>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</si>
  <si>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</si>
  <si>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</si>
  <si>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</si>
  <si>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</si>
  <si>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</si>
  <si>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</si>
  <si>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</si>
  <si>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</si>
  <si>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</si>
  <si>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</si>
  <si>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</si>
  <si>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</si>
  <si>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</si>
  <si>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</si>
  <si>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</si>
  <si>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</si>
  <si>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</si>
  <si>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</si>
  <si>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</si>
  <si>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</si>
  <si>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</si>
  <si>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</si>
  <si>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</si>
  <si>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</si>
  <si>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</si>
  <si>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</si>
  <si>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</si>
  <si>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</si>
  <si>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</si>
  <si>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</si>
  <si>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</si>
  <si>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</si>
  <si>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</si>
  <si>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</si>
  <si>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</si>
  <si>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</si>
  <si>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</si>
  <si>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</si>
  <si>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</si>
  <si>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</si>
  <si>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</si>
  <si>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</si>
  <si>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</si>
  <si>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</si>
  <si>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</si>
  <si>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</si>
  <si>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</si>
  <si>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</si>
  <si>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</si>
  <si>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</si>
  <si>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</si>
  <si>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</si>
  <si>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</si>
  <si>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</si>
  <si>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</si>
  <si>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</si>
  <si>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</si>
  <si>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</si>
  <si>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</si>
  <si>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</si>
  <si>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</si>
  <si>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</si>
  <si>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</si>
  <si>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</si>
  <si>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</si>
  <si>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</si>
  <si>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</si>
  <si>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</si>
  <si>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</si>
  <si>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</si>
  <si>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</si>
  <si>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</si>
  <si>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</si>
  <si>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</si>
  <si>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</si>
  <si>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</si>
  <si>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</si>
  <si>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</si>
  <si>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</si>
  <si>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</si>
  <si>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</si>
  <si>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</si>
  <si>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</si>
  <si>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</si>
  <si>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</si>
  <si>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</si>
  <si>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</si>
  <si>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</si>
  <si>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</si>
  <si>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</si>
  <si>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</si>
  <si>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</si>
  <si>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</si>
  <si>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</si>
  <si>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</si>
  <si>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</si>
  <si>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</si>
  <si>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</si>
  <si>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</si>
  <si>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</si>
  <si>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</si>
  <si>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</si>
  <si>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</si>
  <si>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</si>
  <si>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</si>
  <si>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</si>
  <si>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</si>
  <si>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</si>
  <si>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</si>
  <si>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</si>
  <si>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</si>
  <si>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</si>
  <si>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</si>
  <si>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</si>
  <si>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</si>
  <si>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</si>
  <si>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</si>
  <si>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</si>
  <si>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</si>
  <si>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</si>
  <si>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</si>
  <si>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</si>
  <si>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</si>
  <si>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</si>
  <si>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</si>
  <si>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</si>
  <si>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</si>
  <si>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</si>
  <si>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</si>
  <si>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</si>
  <si>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</si>
  <si>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</si>
  <si>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</si>
  <si>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</si>
  <si>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</si>
  <si>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</si>
  <si>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</si>
  <si>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</si>
  <si>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</si>
  <si>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</si>
  <si>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</si>
  <si>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</si>
  <si>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</si>
  <si>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</si>
  <si>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</si>
  <si>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</si>
  <si>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</si>
  <si>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</si>
  <si>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</si>
  <si>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</si>
  <si>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</si>
  <si>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</si>
  <si>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</si>
  <si>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</si>
  <si>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</si>
  <si>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</si>
  <si>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</si>
  <si>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</si>
  <si>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</si>
  <si>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</si>
  <si>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</si>
  <si>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</si>
  <si>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</si>
  <si>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</si>
  <si>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</si>
  <si>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</si>
  <si>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</si>
  <si>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</si>
  <si>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</si>
  <si>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</si>
  <si>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</si>
  <si>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</si>
  <si>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</si>
  <si>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</si>
  <si>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</si>
  <si>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</si>
  <si>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</si>
  <si>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</si>
  <si>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</si>
  <si>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</si>
  <si>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</si>
  <si>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</si>
  <si>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</si>
  <si>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</si>
  <si>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</si>
  <si>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</si>
  <si>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</si>
  <si>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</si>
  <si>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</si>
  <si>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</si>
  <si>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</si>
  <si>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</si>
  <si>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</si>
  <si>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</si>
  <si>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</si>
  <si>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</si>
  <si>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</si>
  <si>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</si>
  <si>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</si>
  <si>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</si>
  <si>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</si>
  <si>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</si>
  <si>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</si>
  <si>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</si>
  <si>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</si>
  <si>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</si>
  <si>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</si>
  <si>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</si>
  <si>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</si>
  <si>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</si>
  <si>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</si>
  <si>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</si>
  <si>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</si>
  <si>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</si>
  <si>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</si>
  <si>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</si>
  <si>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</si>
  <si>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</si>
  <si>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</si>
  <si>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</si>
  <si>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</si>
  <si>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</si>
  <si>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</si>
  <si>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</si>
  <si>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</si>
  <si>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</si>
  <si>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</si>
  <si>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</si>
  <si>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</si>
  <si>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</si>
  <si>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</si>
  <si>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</si>
  <si>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</si>
  <si>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</si>
  <si>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</si>
  <si>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</si>
  <si>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</si>
  <si>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</si>
  <si>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</si>
  <si>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</si>
  <si>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</si>
  <si>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</si>
  <si>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</si>
  <si>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</si>
  <si>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</si>
  <si>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</si>
  <si>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</si>
  <si>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</si>
  <si>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</si>
  <si>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</si>
  <si>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</si>
  <si>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</si>
  <si>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</si>
  <si>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</si>
  <si>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</si>
  <si>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</si>
  <si>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</si>
  <si>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</si>
  <si>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</si>
  <si>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</si>
  <si>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</si>
  <si>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</si>
  <si>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</si>
  <si>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</si>
  <si>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</si>
  <si>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</si>
  <si>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</si>
  <si>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</si>
  <si>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</si>
  <si>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</si>
  <si>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</si>
  <si>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</si>
  <si>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</si>
  <si>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</si>
  <si>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</si>
  <si>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</si>
  <si>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</si>
  <si>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</si>
  <si>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</si>
  <si>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</si>
  <si>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</si>
  <si>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</si>
  <si>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</si>
  <si>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</si>
  <si>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</si>
  <si>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</si>
  <si>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</si>
  <si>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</si>
  <si>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</si>
  <si>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</si>
  <si>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</si>
  <si>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</si>
  <si>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</si>
  <si>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</si>
  <si>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</si>
  <si>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</si>
  <si>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</si>
  <si>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</si>
  <si>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</si>
  <si>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</si>
  <si>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</si>
  <si>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</si>
  <si>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</si>
  <si>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</si>
  <si>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</si>
  <si>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</si>
  <si>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</si>
  <si>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</si>
  <si>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</si>
  <si>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</si>
  <si>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</si>
  <si>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</si>
  <si>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</si>
  <si>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</si>
  <si>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</si>
  <si>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</si>
  <si>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</si>
  <si>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</si>
  <si>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</si>
  <si>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</si>
  <si>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</si>
  <si>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</si>
  <si>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</si>
  <si>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</si>
  <si>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</si>
  <si>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</si>
  <si>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</si>
  <si>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</si>
  <si>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</si>
  <si>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</si>
  <si>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</si>
  <si>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</si>
  <si>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</si>
  <si>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</si>
  <si>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</si>
  <si>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</si>
  <si>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</si>
  <si>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</si>
  <si>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</si>
  <si>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</si>
  <si>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</si>
  <si>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</si>
  <si>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</si>
  <si>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</si>
  <si>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</si>
  <si>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</si>
  <si>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</si>
  <si>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</si>
  <si>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</si>
  <si>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</si>
  <si>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</si>
  <si>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</si>
  <si>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</si>
  <si>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</si>
  <si>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</si>
  <si>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</si>
  <si>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</si>
  <si>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</si>
  <si>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</si>
  <si>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</si>
  <si>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</si>
  <si>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</si>
  <si>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</si>
  <si>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</si>
  <si>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</si>
  <si>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</si>
  <si>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</si>
  <si>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</si>
  <si>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</si>
  <si>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</si>
  <si>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</si>
  <si>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</si>
  <si>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</si>
  <si>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</si>
  <si>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</si>
  <si>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</si>
  <si>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</si>
  <si>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</si>
  <si>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</si>
  <si>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</si>
  <si>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</si>
  <si>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</si>
  <si>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</si>
  <si>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</si>
  <si>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</si>
  <si>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</si>
  <si>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</si>
  <si>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</si>
  <si>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</si>
  <si>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</si>
  <si>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</si>
  <si>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</si>
  <si>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</si>
  <si>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</si>
  <si>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</si>
  <si>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</si>
  <si>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</si>
  <si>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</si>
  <si>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</si>
  <si>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</si>
  <si>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</si>
  <si>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</si>
  <si>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</si>
  <si>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</si>
  <si>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</si>
  <si>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</si>
  <si>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</si>
  <si>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</si>
  <si>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</si>
  <si>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</si>
  <si>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</si>
  <si>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</si>
  <si>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</si>
  <si>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</si>
  <si>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</si>
  <si>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</si>
  <si>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</si>
  <si>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</si>
  <si>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</si>
  <si>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</si>
  <si>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</si>
  <si>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</si>
  <si>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</si>
  <si>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</si>
  <si>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</si>
  <si>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</si>
  <si>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</si>
  <si>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</si>
  <si>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</si>
  <si>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</si>
  <si>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</si>
  <si>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</si>
  <si>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</si>
  <si>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</si>
  <si>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</si>
  <si>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</si>
  <si>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</si>
  <si>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</si>
  <si>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</si>
  <si>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</si>
  <si>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</si>
  <si>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</si>
  <si>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</si>
  <si>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</si>
  <si>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</si>
  <si>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</si>
  <si>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</si>
  <si>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</si>
  <si>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</si>
  <si>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</si>
  <si>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</si>
  <si>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</si>
  <si>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</si>
  <si>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</si>
  <si>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</si>
  <si>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</si>
  <si>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</si>
  <si>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</si>
  <si>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</si>
  <si>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</si>
  <si>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</si>
  <si>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</si>
  <si>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</si>
  <si>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</si>
  <si>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</si>
  <si>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</si>
  <si>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</si>
  <si>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</si>
  <si>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</si>
  <si>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</si>
  <si>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</si>
  <si>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</si>
  <si>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</si>
  <si>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</si>
  <si>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</si>
  <si>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</si>
  <si>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</si>
  <si>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</si>
  <si>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</si>
  <si>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</si>
  <si>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</si>
  <si>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</si>
  <si>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</si>
  <si>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</si>
  <si>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</si>
  <si>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</si>
  <si>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</si>
  <si>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</si>
  <si>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</si>
  <si>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</si>
  <si>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</si>
  <si>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</si>
  <si>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</si>
  <si>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</si>
  <si>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</si>
  <si>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</si>
  <si>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</si>
  <si>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</si>
  <si>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</si>
  <si>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</si>
  <si>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</si>
  <si>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</si>
  <si>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</si>
  <si>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</si>
  <si>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</si>
  <si>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</si>
  <si>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</si>
  <si>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</si>
  <si>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</si>
  <si>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</si>
  <si>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</si>
  <si>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</si>
  <si>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</si>
  <si>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</si>
  <si>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</si>
  <si>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</si>
  <si>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</si>
  <si>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</si>
  <si>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</si>
  <si>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</si>
  <si>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</si>
  <si>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</si>
  <si>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</si>
  <si>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</si>
  <si>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</si>
  <si>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</si>
  <si>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</si>
  <si>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</si>
  <si>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</si>
  <si>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</si>
  <si>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</si>
  <si>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</si>
  <si>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</si>
  <si>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</si>
  <si>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</si>
  <si>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</si>
  <si>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</si>
  <si>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</si>
  <si>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</si>
  <si>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</si>
  <si>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</si>
  <si>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</si>
  <si>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</si>
  <si>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</si>
  <si>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</si>
  <si>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</si>
  <si>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</si>
  <si>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</si>
  <si>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</si>
  <si>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</si>
  <si>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</si>
  <si>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</si>
  <si>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</si>
  <si>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</si>
  <si>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</si>
  <si>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</si>
  <si>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</si>
  <si>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</si>
  <si>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</si>
  <si>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</si>
  <si>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</si>
  <si>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</si>
  <si>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</si>
  <si>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</si>
  <si>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</si>
  <si>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</si>
  <si>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</si>
  <si>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</si>
  <si>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</si>
  <si>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</si>
  <si>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</si>
  <si>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</si>
  <si>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</si>
  <si>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</si>
  <si>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</si>
  <si>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</si>
  <si>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</si>
  <si>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</si>
  <si>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</si>
  <si>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</si>
  <si>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</si>
  <si>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</si>
  <si>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</si>
  <si>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</si>
  <si>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</si>
  <si>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</si>
  <si>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</si>
  <si>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</si>
  <si>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</si>
  <si>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</si>
  <si>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</si>
  <si>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</si>
  <si>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</si>
  <si>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</si>
  <si>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</si>
  <si>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</si>
  <si>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</si>
  <si>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</si>
  <si>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</si>
  <si>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</si>
  <si>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</si>
  <si>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</si>
  <si>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</si>
  <si>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</si>
  <si>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</si>
  <si>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</si>
  <si>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</si>
  <si>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</si>
  <si>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</si>
  <si>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</si>
  <si>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</si>
  <si>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</si>
  <si>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</si>
  <si>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</si>
  <si>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</si>
  <si>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</si>
  <si>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</si>
  <si>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</si>
  <si>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</si>
  <si>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</si>
  <si>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</si>
  <si>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</si>
  <si>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</si>
  <si>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</si>
  <si>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</si>
  <si>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</si>
  <si>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</si>
  <si>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</si>
  <si>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</si>
  <si>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</si>
  <si>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</si>
  <si>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</si>
  <si>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</si>
  <si>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</si>
  <si>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</si>
  <si>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</si>
  <si>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</si>
  <si>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</si>
  <si>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</si>
  <si>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</si>
  <si>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</si>
  <si>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</si>
  <si>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</si>
  <si>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</si>
  <si>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</si>
  <si>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</si>
  <si>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</si>
  <si>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</si>
  <si>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</si>
  <si>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</si>
  <si>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</si>
  <si>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</si>
  <si>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</si>
  <si>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</si>
  <si>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</si>
  <si>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</si>
  <si>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</si>
  <si>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</si>
  <si>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</si>
  <si>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</si>
  <si>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</si>
  <si>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</si>
  <si>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</si>
  <si>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</si>
  <si>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</si>
  <si>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</si>
  <si>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</si>
  <si>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</si>
  <si>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</si>
  <si>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</si>
  <si>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</si>
  <si>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</si>
  <si>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</si>
  <si>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</si>
  <si>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</si>
  <si>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</si>
  <si>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</si>
  <si>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</si>
  <si>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</si>
  <si>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</si>
  <si>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</si>
  <si>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</si>
  <si>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</si>
  <si>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</si>
  <si>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</si>
  <si>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</si>
  <si>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</si>
  <si>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</si>
  <si>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</si>
  <si>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</si>
  <si>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</si>
  <si>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</si>
  <si>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</si>
  <si>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</si>
  <si>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</si>
  <si>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</si>
  <si>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</si>
  <si>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</si>
  <si>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</si>
  <si>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</si>
  <si>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</si>
  <si>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</si>
  <si>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</si>
  <si>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</si>
  <si>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</si>
  <si>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</si>
  <si>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</si>
  <si>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</si>
  <si>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</si>
  <si>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</si>
  <si>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</si>
  <si>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</si>
  <si>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</si>
  <si>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</si>
  <si>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</si>
  <si>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</si>
  <si>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</si>
  <si>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</si>
  <si>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</si>
  <si>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</si>
  <si>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</si>
  <si>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</si>
  <si>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</si>
  <si>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</si>
  <si>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</si>
  <si>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</si>
  <si>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</si>
  <si>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</si>
  <si>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</si>
  <si>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</si>
  <si>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</si>
  <si>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</si>
  <si>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</si>
  <si>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</si>
  <si>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</si>
  <si>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</si>
  <si>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</si>
  <si>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</si>
  <si>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</si>
  <si>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</si>
  <si>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</si>
  <si>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</si>
  <si>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</si>
  <si>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</si>
  <si>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</si>
  <si>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</si>
  <si>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</si>
  <si>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</si>
  <si>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</si>
  <si>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</si>
  <si>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</si>
  <si>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</si>
  <si>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</si>
  <si>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</si>
  <si>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</si>
  <si>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</si>
  <si>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</si>
  <si>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</si>
  <si>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</si>
  <si>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</si>
  <si>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</si>
  <si>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</si>
  <si>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</si>
  <si>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</si>
  <si>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</si>
  <si>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</si>
  <si>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</si>
  <si>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</si>
  <si>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</si>
  <si>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</si>
  <si>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</si>
  <si>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</si>
  <si>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</si>
  <si>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</si>
  <si>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</si>
  <si>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</si>
  <si>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</si>
  <si>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</si>
  <si>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</si>
  <si>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</si>
  <si>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</si>
  <si>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</si>
  <si>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</si>
  <si>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</si>
  <si>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</si>
  <si>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</si>
  <si>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</si>
  <si>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</si>
  <si>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</si>
  <si>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</si>
  <si>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</si>
  <si>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</si>
  <si>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</si>
  <si>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</si>
  <si>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</si>
  <si>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</si>
  <si>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</si>
  <si>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</si>
  <si>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</si>
  <si>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</si>
  <si>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</si>
  <si>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</si>
  <si>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</si>
  <si>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</si>
  <si>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</si>
  <si>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</si>
  <si>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</si>
  <si>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</si>
  <si>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</si>
  <si>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</si>
  <si>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</si>
  <si>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</si>
  <si>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</si>
  <si>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</si>
  <si>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</si>
  <si>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</si>
  <si>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</si>
  <si>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</si>
  <si>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</si>
  <si>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</si>
  <si>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</si>
  <si>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</si>
  <si>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</si>
  <si>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</si>
  <si>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</si>
  <si>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</si>
  <si>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</si>
  <si>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</si>
  <si>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</si>
  <si>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</si>
  <si>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</si>
  <si>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</si>
  <si>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</si>
  <si>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</si>
  <si>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</si>
  <si>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</si>
  <si>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</si>
  <si>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</si>
  <si>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</si>
  <si>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</si>
  <si>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</si>
  <si>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</si>
  <si>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</si>
  <si>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</si>
  <si>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</si>
  <si>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</si>
  <si>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</si>
  <si>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</si>
  <si>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</si>
  <si>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</si>
  <si>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</si>
  <si>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</si>
  <si>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</si>
  <si>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</si>
  <si>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</si>
  <si>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</si>
  <si>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</si>
  <si>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</si>
  <si>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</si>
  <si>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</si>
  <si>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</si>
  <si>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</si>
  <si>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</si>
  <si>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</si>
  <si>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</si>
  <si>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</si>
  <si>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</si>
  <si>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</si>
  <si>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</si>
  <si>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</si>
  <si>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</si>
  <si>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</si>
  <si>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</si>
  <si>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</si>
  <si>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</si>
  <si>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</si>
  <si>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</si>
  <si>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</si>
  <si>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</si>
  <si>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</si>
  <si>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</si>
  <si>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</si>
  <si>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</si>
  <si>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</si>
  <si>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</si>
  <si>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</si>
  <si>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</si>
  <si>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</si>
  <si>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</si>
  <si>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</si>
  <si>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</si>
  <si>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</si>
  <si>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</si>
  <si>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</si>
  <si>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</si>
  <si>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</si>
  <si>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</si>
  <si>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</si>
  <si>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</si>
  <si>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</si>
  <si>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</si>
  <si>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</si>
  <si>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</si>
  <si>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</si>
  <si>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</si>
  <si>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</si>
  <si>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</si>
  <si>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</si>
  <si>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</si>
  <si>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</si>
  <si>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</si>
  <si>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</si>
  <si>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</si>
  <si>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</si>
  <si>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</si>
  <si>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</si>
  <si>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</si>
  <si>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</si>
  <si>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</si>
  <si>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</si>
  <si>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</si>
  <si>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</si>
  <si>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</si>
  <si>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</si>
  <si>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</si>
  <si>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</si>
  <si>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</si>
  <si>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</si>
  <si>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</si>
  <si>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</si>
  <si>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</si>
  <si>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</si>
  <si>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</si>
  <si>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</si>
  <si>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</si>
  <si>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</si>
  <si>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</si>
  <si>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</si>
  <si>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</si>
  <si>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</si>
  <si>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</si>
  <si>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</si>
  <si>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</si>
  <si>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</si>
  <si>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</si>
  <si>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</si>
  <si>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</si>
  <si>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</si>
  <si>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</si>
  <si>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</si>
  <si>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</si>
  <si>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</si>
  <si>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</si>
  <si>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</si>
  <si>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</si>
  <si>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</si>
  <si>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</si>
  <si>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</si>
  <si>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</si>
  <si>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</si>
  <si>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</si>
  <si>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</si>
  <si>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</si>
  <si>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</si>
  <si>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</si>
  <si>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</si>
  <si>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</si>
  <si>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</si>
  <si>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</si>
  <si>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</si>
  <si>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</si>
  <si>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</si>
  <si>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</si>
  <si>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</si>
  <si>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</si>
  <si>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</si>
  <si>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</si>
  <si>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</si>
  <si>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</si>
  <si>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</si>
  <si>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</si>
  <si>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</si>
  <si>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</si>
  <si>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</si>
  <si>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</si>
  <si>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</si>
  <si>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</si>
  <si>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</si>
  <si>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</si>
  <si>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</si>
  <si>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</si>
  <si>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</si>
  <si>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</si>
  <si>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</si>
  <si>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</si>
  <si>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</si>
  <si>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</si>
  <si>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</si>
  <si>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</si>
  <si>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</si>
  <si>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</si>
  <si>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</si>
  <si>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</si>
  <si>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</si>
  <si>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</si>
  <si>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</si>
  <si>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</si>
  <si>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</si>
  <si>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</si>
  <si>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</si>
  <si>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</si>
  <si>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</si>
  <si>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</si>
  <si>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</si>
  <si>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</si>
  <si>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</si>
  <si>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</si>
  <si>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</si>
  <si>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</si>
  <si>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</si>
  <si>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</si>
  <si>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</si>
  <si>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</si>
  <si>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</si>
  <si>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</si>
  <si>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</si>
  <si>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</si>
  <si>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</si>
  <si>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</si>
  <si>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</si>
  <si>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</si>
  <si>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</si>
  <si>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</si>
  <si>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</si>
  <si>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</si>
  <si>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</si>
  <si>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</si>
  <si>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</si>
  <si>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</si>
  <si>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</si>
  <si>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</si>
  <si>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</si>
  <si>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</si>
  <si>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</si>
  <si>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</si>
  <si>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</si>
  <si>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</si>
  <si>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</si>
  <si>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</si>
  <si>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</si>
  <si>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</si>
  <si>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</si>
  <si>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</si>
  <si>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</si>
  <si>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</si>
  <si>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</si>
  <si>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</si>
  <si>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</si>
  <si>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</si>
  <si>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</si>
  <si>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</si>
  <si>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</si>
  <si>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</si>
  <si>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</si>
  <si>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</si>
  <si>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</si>
  <si>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</si>
  <si>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</si>
  <si>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</si>
  <si>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</si>
  <si>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</si>
  <si>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</si>
  <si>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</si>
  <si>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</si>
  <si>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</si>
  <si>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</si>
  <si>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</si>
  <si>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</si>
  <si>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</si>
  <si>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</si>
  <si>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</si>
  <si>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</si>
  <si>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</si>
  <si>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</si>
  <si>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</si>
  <si>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</si>
  <si>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</si>
  <si>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</si>
  <si>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</si>
  <si>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</si>
  <si>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</si>
  <si>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</si>
  <si>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</si>
  <si>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</si>
  <si>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</si>
  <si>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</si>
  <si>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</si>
  <si>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</si>
  <si>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</si>
  <si>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</si>
  <si>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</si>
  <si>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</si>
  <si>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</si>
  <si>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</si>
  <si>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</si>
  <si>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</si>
  <si>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</si>
  <si>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</si>
  <si>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</si>
  <si>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</si>
  <si>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</si>
  <si>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</si>
  <si>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</si>
  <si>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</si>
  <si>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</si>
  <si>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</si>
  <si>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</si>
  <si>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</si>
  <si>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</si>
  <si>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</si>
  <si>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</si>
  <si>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</si>
  <si>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</si>
  <si>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</si>
  <si>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</si>
  <si>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</si>
  <si>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</si>
  <si>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</si>
  <si>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</si>
  <si>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</si>
  <si>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</si>
  <si>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</si>
  <si>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</si>
  <si>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</si>
  <si>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</si>
  <si>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</si>
  <si>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</si>
  <si>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</si>
  <si>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</si>
  <si>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</si>
  <si>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</si>
  <si>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</si>
  <si>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</si>
  <si>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</si>
  <si>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</si>
  <si>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</si>
  <si>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</si>
  <si>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</si>
  <si>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</si>
  <si>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</si>
  <si>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</si>
  <si>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</si>
  <si>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</si>
  <si>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</si>
  <si>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</si>
  <si>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</si>
  <si>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</si>
  <si>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</si>
  <si>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</si>
  <si>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</si>
  <si>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</si>
  <si>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</si>
  <si>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</si>
  <si>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</si>
  <si>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</si>
  <si>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</si>
  <si>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</si>
  <si>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</si>
  <si>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</si>
  <si>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</si>
  <si>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</si>
  <si>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</si>
  <si>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</si>
  <si>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</si>
  <si>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</si>
  <si>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</si>
  <si>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</si>
  <si>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</si>
  <si>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</si>
  <si>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</si>
  <si>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</si>
  <si>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</si>
  <si>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</si>
  <si>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</si>
  <si>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</si>
  <si>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</si>
  <si>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</si>
  <si>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</si>
  <si>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</si>
  <si>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</si>
  <si>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</si>
  <si>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</si>
  <si>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</si>
  <si>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</si>
  <si>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</si>
  <si>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</si>
  <si>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</si>
  <si>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</si>
  <si>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</si>
  <si>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</si>
  <si>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</si>
  <si>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</si>
  <si>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</si>
  <si>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</si>
  <si>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</si>
  <si>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</si>
  <si>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</si>
  <si>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</si>
  <si>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</si>
  <si>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</si>
  <si>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</si>
  <si>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</si>
  <si>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</si>
  <si>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</si>
  <si>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</si>
  <si>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</si>
  <si>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</si>
  <si>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</si>
  <si>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</si>
  <si>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</si>
  <si>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</si>
  <si>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</si>
  <si>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</si>
  <si>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</si>
  <si>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</si>
  <si>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</si>
  <si>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</si>
  <si>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</si>
  <si>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</si>
  <si>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</si>
  <si>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</si>
  <si>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</si>
  <si>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</si>
  <si>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</si>
  <si>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</si>
  <si>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</si>
  <si>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</si>
  <si>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</si>
  <si>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</si>
  <si>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</si>
  <si>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</si>
  <si>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</si>
  <si>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</si>
  <si>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</si>
  <si>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</si>
  <si>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</si>
  <si>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</si>
  <si>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</si>
  <si>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</si>
  <si>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</si>
  <si>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</si>
  <si>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</si>
  <si>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</si>
  <si>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</si>
  <si>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</si>
  <si>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</si>
  <si>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</si>
  <si>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</si>
  <si>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</si>
  <si>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</si>
  <si>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</si>
  <si>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</si>
  <si>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</si>
  <si>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</si>
  <si>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</si>
  <si>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</si>
  <si>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</si>
  <si>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</si>
  <si>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</si>
  <si>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</si>
  <si>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</si>
  <si>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</si>
  <si>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</si>
  <si>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</si>
  <si>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</si>
  <si>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</si>
  <si>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</si>
  <si>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</si>
  <si>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</si>
  <si>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</si>
  <si>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</si>
  <si>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</si>
  <si>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</si>
  <si>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</si>
  <si>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</si>
  <si>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</si>
  <si>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</si>
  <si>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</si>
  <si>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</si>
  <si>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</si>
  <si>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</si>
  <si>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</si>
  <si>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</si>
  <si>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</si>
  <si>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</si>
  <si>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</si>
  <si>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</si>
  <si>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</si>
  <si>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</si>
  <si>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</si>
  <si>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</si>
  <si>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</si>
  <si>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</si>
  <si>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</si>
  <si>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</si>
  <si>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</si>
  <si>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</si>
  <si>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</si>
  <si>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</si>
  <si>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</si>
  <si>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</si>
  <si>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</si>
  <si>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</si>
  <si>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</si>
  <si>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</si>
  <si>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</si>
  <si>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</si>
  <si>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</si>
  <si>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</si>
  <si>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</si>
  <si>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</si>
  <si>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</si>
  <si>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</si>
  <si>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</si>
  <si>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</si>
  <si>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</si>
  <si>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</si>
  <si>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</si>
  <si>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</si>
  <si>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</si>
  <si>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</si>
  <si>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</si>
  <si>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</si>
  <si>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</si>
  <si>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</si>
  <si>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</si>
  <si>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</si>
  <si>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</si>
  <si>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</si>
  <si>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</si>
  <si>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</si>
  <si>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</si>
  <si>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</si>
  <si>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</si>
  <si>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</si>
  <si>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</si>
  <si>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</si>
  <si>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</si>
  <si>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</si>
  <si>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</si>
  <si>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</si>
  <si>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</si>
  <si>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</si>
  <si>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</si>
  <si>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</si>
  <si>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</si>
  <si>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</si>
  <si>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</si>
  <si>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</si>
  <si>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</si>
  <si>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</si>
  <si>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</si>
  <si>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</si>
  <si>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</si>
  <si>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</si>
  <si>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</si>
  <si>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</si>
  <si>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</si>
  <si>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</si>
  <si>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</si>
  <si>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</si>
  <si>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</si>
  <si>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</si>
  <si>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</si>
  <si>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</si>
  <si>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</si>
  <si>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</si>
  <si>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</si>
  <si>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</si>
  <si>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</si>
  <si>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</si>
  <si>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</si>
  <si>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</si>
  <si>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</si>
  <si>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</si>
  <si>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</si>
  <si>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</si>
  <si>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</si>
  <si>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</si>
  <si>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</si>
  <si>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</si>
  <si>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</si>
  <si>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</si>
  <si>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</si>
  <si>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</si>
  <si>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</si>
  <si>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</si>
  <si>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</si>
  <si>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</si>
  <si>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</si>
  <si>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</si>
  <si>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</si>
  <si>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</si>
  <si>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</si>
  <si>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</si>
  <si>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</si>
  <si>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</si>
  <si>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</si>
  <si>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</si>
  <si>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</si>
  <si>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</si>
  <si>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</si>
  <si>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</si>
  <si>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</si>
  <si>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</si>
  <si>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</si>
  <si>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</si>
  <si>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</si>
  <si>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</si>
  <si>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</si>
  <si>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</si>
  <si>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</si>
  <si>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</si>
  <si>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</si>
  <si>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</si>
  <si>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</si>
  <si>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</si>
  <si>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</si>
  <si>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</si>
  <si>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</si>
  <si>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</si>
  <si>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</si>
  <si>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</si>
  <si>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</si>
  <si>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</si>
  <si>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</si>
  <si>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</si>
  <si>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</si>
  <si>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</si>
  <si>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</si>
  <si>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</si>
  <si>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</si>
  <si>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</si>
  <si>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</si>
  <si>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</si>
  <si>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</si>
  <si>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</si>
  <si>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</si>
  <si>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</si>
  <si>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</si>
  <si>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</si>
  <si>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</si>
  <si>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</si>
  <si>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</si>
  <si>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</si>
  <si>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</si>
  <si>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</si>
  <si>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</si>
  <si>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</si>
  <si>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</si>
  <si>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</si>
  <si>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</si>
  <si>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</si>
  <si>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</si>
  <si>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</si>
  <si>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</si>
  <si>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</si>
  <si>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</si>
  <si>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</si>
  <si>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</si>
  <si>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</si>
  <si>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</si>
  <si>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</si>
  <si>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</si>
  <si>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</si>
  <si>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</si>
  <si>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</si>
  <si>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</si>
  <si>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</si>
  <si>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</si>
  <si>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</si>
  <si>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</si>
  <si>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</si>
  <si>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</si>
  <si>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</si>
  <si>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</si>
  <si>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</si>
  <si>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</si>
  <si>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</si>
  <si>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</si>
  <si>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</si>
  <si>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</si>
  <si>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</si>
  <si>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</si>
  <si>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</si>
  <si>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</si>
  <si>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</si>
  <si>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</si>
  <si>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</si>
  <si>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</si>
  <si>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</si>
  <si>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</si>
  <si>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</si>
  <si>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</si>
  <si>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</si>
  <si>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</si>
  <si>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</si>
  <si>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</si>
  <si>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</si>
  <si>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</si>
  <si>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</si>
  <si>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</si>
  <si>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</si>
  <si>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</si>
  <si>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</si>
  <si>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</si>
  <si>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</si>
  <si>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</si>
  <si>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</si>
  <si>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</si>
  <si>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</si>
  <si>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</si>
  <si>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</si>
  <si>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</si>
  <si>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</si>
  <si>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</si>
  <si>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</si>
  <si>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</si>
  <si>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</si>
  <si>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</si>
  <si>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</si>
  <si>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</si>
  <si>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</si>
  <si>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</si>
  <si>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</si>
  <si>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</si>
  <si>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</si>
  <si>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</si>
  <si>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</si>
  <si>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</si>
  <si>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</si>
  <si>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</si>
  <si>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</si>
  <si>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</si>
  <si>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</si>
  <si>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</si>
  <si>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</si>
  <si>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</si>
  <si>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</si>
  <si>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</si>
  <si>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</si>
  <si>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</si>
  <si>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</si>
  <si>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</si>
  <si>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</si>
  <si>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</si>
  <si>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</si>
  <si>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</si>
  <si>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</si>
  <si>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</si>
  <si>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</si>
  <si>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</si>
  <si>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</si>
  <si>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</si>
  <si>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</si>
  <si>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</si>
  <si>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</si>
  <si>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</si>
  <si>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</si>
  <si>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</si>
  <si>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</si>
  <si>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</si>
  <si>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</si>
  <si>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</si>
  <si>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</si>
  <si>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</si>
  <si>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</si>
  <si>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</si>
  <si>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</si>
  <si>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</si>
  <si>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</si>
  <si>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</si>
  <si>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</si>
  <si>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</si>
  <si>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</si>
  <si>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</si>
  <si>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</si>
  <si>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</si>
  <si>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</si>
  <si>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</si>
  <si>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</si>
  <si>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</si>
  <si>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</si>
  <si>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</si>
  <si>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</si>
  <si>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</si>
  <si>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</si>
  <si>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</si>
  <si>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</si>
  <si>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</si>
  <si>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</si>
  <si>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</si>
  <si>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</si>
  <si>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</si>
  <si>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</si>
  <si>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</si>
  <si>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</si>
  <si>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</si>
  <si>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</si>
  <si>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</si>
  <si>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</si>
  <si>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</si>
  <si>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</si>
  <si>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</si>
  <si>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</si>
  <si>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</si>
  <si>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</si>
  <si>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</si>
  <si>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</si>
  <si>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</si>
  <si>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</si>
  <si>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</si>
  <si>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</si>
  <si>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</si>
  <si>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</si>
  <si>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</si>
  <si>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</si>
  <si>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</si>
  <si>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</si>
  <si>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</si>
  <si>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</si>
  <si>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</si>
  <si>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</si>
  <si>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</si>
  <si>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</si>
  <si>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</si>
  <si>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</si>
  <si>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</si>
  <si>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</si>
  <si>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</si>
  <si>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</si>
  <si>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</si>
  <si>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</si>
  <si>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</si>
  <si>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</si>
  <si>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</si>
  <si>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</si>
  <si>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</si>
  <si>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</si>
  <si>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</si>
  <si>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</si>
  <si>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</si>
  <si>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</si>
  <si>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</si>
  <si>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</si>
  <si>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</si>
  <si>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</si>
  <si>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</si>
  <si>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</si>
  <si>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</si>
  <si>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</si>
  <si>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</si>
  <si>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</si>
  <si>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</si>
  <si>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</si>
  <si>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</si>
  <si>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</si>
  <si>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</si>
  <si>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</si>
  <si>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</si>
  <si>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</si>
  <si>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</si>
  <si>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</si>
  <si>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</si>
  <si>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</si>
  <si>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</si>
  <si>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</si>
  <si>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</si>
  <si>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</si>
  <si>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</si>
  <si>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</si>
  <si>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</si>
  <si>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</si>
  <si>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</si>
  <si>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</si>
  <si>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</si>
  <si>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</si>
  <si>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</si>
  <si>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</si>
  <si>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</si>
  <si>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</si>
  <si>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</si>
  <si>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</si>
  <si>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</si>
  <si>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</si>
  <si>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</si>
  <si>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</si>
  <si>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</si>
  <si>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</si>
  <si>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</si>
  <si>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</si>
  <si>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</si>
  <si>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</si>
  <si>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</si>
  <si>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</si>
  <si>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</si>
  <si>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</si>
  <si>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</si>
  <si>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</si>
  <si>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</si>
  <si>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</si>
  <si>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</si>
  <si>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</si>
  <si>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</si>
  <si>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</si>
  <si>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</si>
  <si>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</si>
  <si>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</si>
  <si>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</si>
  <si>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</si>
  <si>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</si>
  <si>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</si>
  <si>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</si>
  <si>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</si>
  <si>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</si>
  <si>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</si>
  <si>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</si>
  <si>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</si>
  <si>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</si>
  <si>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</si>
  <si>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</si>
  <si>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</si>
  <si>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</si>
  <si>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</si>
  <si>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</si>
  <si>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</si>
  <si>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</si>
  <si>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</si>
  <si>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</si>
  <si>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</si>
  <si>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</si>
  <si>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</si>
  <si>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</si>
  <si>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</si>
  <si>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</si>
  <si>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</si>
  <si>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</si>
  <si>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</si>
  <si>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</si>
  <si>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</si>
  <si>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</si>
  <si>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</si>
  <si>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</si>
  <si>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</si>
  <si>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</si>
  <si>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</si>
  <si>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</si>
  <si>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</si>
  <si>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</si>
  <si>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</si>
  <si>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</si>
  <si>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</si>
  <si>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</si>
  <si>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</si>
  <si>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</si>
  <si>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</si>
  <si>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</si>
  <si>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</si>
  <si>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</si>
  <si>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</si>
  <si>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</si>
  <si>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</si>
  <si>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</si>
  <si>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</si>
  <si>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</si>
  <si>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</si>
  <si>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</si>
  <si>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</si>
  <si>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</si>
  <si>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</si>
  <si>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</si>
  <si>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</si>
  <si>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</si>
  <si>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</si>
  <si>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</si>
  <si>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</si>
  <si>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</si>
  <si>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</si>
  <si>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</si>
  <si>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</si>
  <si>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</si>
  <si>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</si>
  <si>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</si>
  <si>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</si>
  <si>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</si>
  <si>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</si>
  <si>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</si>
  <si>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</si>
  <si>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</si>
  <si>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</si>
  <si>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</si>
  <si>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</si>
  <si>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</si>
  <si>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</si>
  <si>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</si>
  <si>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</si>
  <si>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</si>
  <si>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</si>
  <si>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</si>
  <si>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</si>
  <si>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</si>
  <si>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</si>
  <si>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</si>
  <si>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</si>
  <si>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</si>
  <si>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</si>
  <si>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</si>
  <si>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</si>
  <si>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</si>
  <si>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</si>
  <si>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</si>
  <si>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</si>
  <si>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</si>
  <si>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</si>
  <si>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</si>
  <si>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</si>
  <si>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</si>
  <si>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</si>
  <si>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</si>
  <si>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</si>
  <si>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</si>
  <si>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</si>
  <si>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</si>
  <si>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</si>
  <si>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</si>
  <si>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</si>
  <si>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</si>
  <si>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</si>
  <si>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</si>
  <si>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</si>
  <si>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</si>
  <si>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</si>
  <si>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</si>
  <si>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</si>
  <si>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</si>
  <si>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</si>
  <si>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</si>
  <si>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</si>
  <si>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</si>
  <si>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</si>
  <si>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</si>
  <si>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</si>
  <si>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</si>
  <si>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</si>
  <si>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</si>
  <si>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</si>
  <si>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</si>
  <si>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</si>
  <si>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</si>
  <si>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</si>
  <si>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</si>
  <si>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</si>
  <si>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</si>
  <si>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</si>
  <si>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</si>
  <si>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</si>
  <si>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</si>
  <si>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</si>
  <si>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</si>
  <si>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</si>
  <si>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</si>
  <si>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</si>
  <si>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</si>
  <si>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</si>
  <si>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</si>
  <si>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</si>
  <si>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</si>
  <si>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</si>
  <si>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</si>
  <si>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</si>
  <si>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</si>
  <si>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</si>
  <si>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</si>
  <si>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</si>
  <si>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</si>
  <si>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</si>
  <si>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</si>
  <si>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</si>
  <si>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</si>
  <si>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</si>
  <si>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</si>
  <si>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</si>
  <si>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</si>
  <si>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</si>
  <si>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</si>
  <si>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</si>
  <si>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</si>
  <si>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</si>
  <si>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</si>
  <si>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</si>
  <si>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</si>
  <si>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</si>
  <si>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</si>
  <si>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</si>
  <si>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</si>
  <si>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</si>
  <si>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</si>
  <si>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</si>
  <si>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</si>
  <si>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</si>
  <si>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</si>
  <si>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</si>
  <si>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</si>
  <si>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</si>
  <si>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</si>
  <si>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</si>
  <si>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</si>
  <si>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</si>
  <si>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</si>
  <si>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</si>
  <si>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</si>
  <si>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</si>
  <si>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</si>
  <si>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</si>
  <si>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</si>
  <si>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</si>
  <si>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</si>
  <si>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</si>
  <si>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</si>
  <si>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</si>
  <si>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</si>
  <si>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</si>
  <si>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</si>
  <si>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</si>
  <si>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</si>
  <si>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</si>
  <si>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</si>
  <si>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</si>
  <si>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</si>
  <si>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</si>
  <si>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</si>
  <si>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</si>
  <si>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</si>
  <si>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</si>
  <si>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</si>
  <si>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</si>
  <si>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</si>
  <si>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</si>
  <si>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</si>
  <si>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</si>
  <si>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</si>
  <si>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</si>
  <si>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</si>
  <si>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</si>
  <si>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</si>
  <si>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</si>
  <si>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</si>
  <si>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</si>
  <si>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</si>
  <si>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</si>
  <si>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</si>
  <si>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</si>
  <si>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</si>
  <si>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</si>
  <si>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</si>
  <si>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</si>
  <si>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</si>
  <si>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</si>
  <si>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</si>
  <si>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</si>
  <si>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</si>
  <si>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</si>
  <si>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</si>
  <si>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</si>
  <si>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</si>
  <si>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</si>
  <si>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</si>
  <si>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</si>
  <si>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</si>
  <si>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</si>
  <si>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</si>
  <si>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</si>
  <si>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</si>
  <si>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</si>
  <si>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</si>
  <si>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</si>
  <si>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</si>
  <si>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</si>
  <si>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</si>
  <si>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</si>
  <si>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</si>
  <si>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</si>
  <si>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</si>
  <si>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</si>
  <si>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</si>
  <si>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</si>
  <si>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</si>
  <si>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</si>
  <si>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</si>
  <si>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</si>
  <si>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</si>
  <si>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</si>
  <si>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</si>
  <si>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</si>
  <si>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</si>
  <si>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</si>
  <si>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</si>
  <si>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</si>
  <si>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</si>
  <si>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</si>
  <si>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</si>
  <si>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</si>
  <si>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</si>
  <si>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</si>
  <si>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</si>
  <si>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</si>
  <si>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</si>
  <si>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</si>
  <si>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</si>
  <si>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</si>
  <si>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</si>
  <si>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</si>
  <si>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</si>
  <si>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</si>
  <si>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</si>
  <si>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</si>
  <si>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</si>
  <si>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</si>
  <si>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</si>
  <si>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</si>
  <si>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</si>
  <si>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</si>
  <si>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</si>
  <si>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</si>
  <si>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</si>
  <si>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</si>
  <si>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</si>
  <si>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</si>
  <si>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</si>
  <si>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</si>
  <si>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</si>
  <si>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</si>
  <si>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</si>
  <si>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</si>
  <si>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</si>
  <si>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</si>
  <si>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</si>
  <si>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</si>
  <si>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</si>
  <si>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</si>
  <si>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</si>
  <si>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</si>
  <si>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</si>
  <si>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</si>
  <si>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</si>
  <si>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</si>
  <si>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</si>
  <si>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</si>
  <si>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</si>
  <si>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</si>
  <si>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</si>
  <si>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</si>
  <si>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</si>
  <si>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</si>
  <si>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</si>
  <si>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</si>
  <si>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</si>
  <si>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</si>
  <si>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</si>
  <si>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</si>
  <si>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</si>
  <si>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</si>
  <si>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</si>
  <si>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</si>
  <si>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</si>
  <si>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</si>
  <si>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</si>
  <si>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</si>
  <si>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</si>
  <si>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</si>
  <si>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</si>
  <si>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</si>
  <si>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</si>
  <si>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</si>
  <si>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</si>
  <si>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</si>
  <si>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</si>
  <si>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</si>
  <si>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</si>
  <si>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</si>
  <si>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</si>
  <si>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</si>
  <si>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</si>
  <si>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</si>
  <si>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</si>
  <si>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</si>
  <si>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</si>
  <si>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</si>
  <si>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</si>
  <si>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</si>
  <si>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</si>
  <si>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</si>
  <si>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</si>
  <si>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</si>
  <si>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</si>
  <si>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</si>
  <si>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</si>
  <si>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</si>
  <si>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</si>
  <si>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</si>
  <si>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</si>
  <si>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</si>
  <si>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</si>
  <si>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</si>
  <si>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</si>
  <si>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</si>
  <si>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</si>
  <si>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</si>
  <si>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</si>
  <si>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</si>
  <si>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</si>
  <si>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</si>
  <si>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</si>
  <si>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</si>
  <si>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</si>
  <si>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</si>
  <si>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</si>
  <si>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</si>
  <si>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</si>
  <si>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</si>
  <si>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</si>
  <si>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</si>
  <si>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</si>
  <si>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</si>
  <si>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</si>
  <si>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</si>
  <si>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</si>
  <si>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</si>
  <si>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</si>
  <si>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</si>
  <si>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</si>
  <si>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</si>
  <si>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</si>
  <si>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</si>
  <si>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</si>
  <si>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</si>
  <si>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</si>
  <si>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</si>
  <si>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</si>
  <si>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</si>
  <si>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</si>
  <si>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</si>
  <si>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</si>
  <si>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</si>
  <si>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</si>
  <si>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</si>
  <si>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</si>
  <si>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</si>
  <si>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</si>
  <si>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</si>
  <si>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</si>
  <si>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</si>
  <si>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</si>
  <si>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</si>
  <si>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</si>
  <si>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</si>
  <si>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</si>
  <si>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</si>
  <si>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</si>
  <si>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</si>
  <si>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</si>
  <si>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</si>
  <si>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</si>
  <si>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</si>
  <si>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</si>
  <si>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</si>
  <si>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</si>
  <si>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</si>
  <si>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</si>
  <si>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</si>
  <si>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</si>
  <si>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</si>
  <si>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</si>
  <si>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</si>
  <si>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</si>
  <si>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</si>
  <si>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</si>
  <si>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</si>
  <si>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</si>
  <si>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</si>
  <si>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</si>
  <si>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</si>
  <si>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</si>
  <si>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</si>
  <si>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</si>
  <si>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</si>
  <si>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</si>
  <si>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</si>
  <si>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</si>
  <si>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</si>
  <si>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</si>
  <si>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</si>
  <si>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</si>
  <si>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</si>
  <si>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</si>
  <si>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</si>
  <si>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</si>
  <si>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</si>
  <si>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</si>
  <si>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</si>
  <si>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</si>
  <si>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</si>
  <si>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</si>
  <si>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</si>
  <si>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</si>
  <si>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</si>
  <si>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</si>
  <si>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</si>
  <si>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</si>
  <si>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</si>
  <si>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</si>
  <si>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</si>
  <si>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</si>
  <si>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</si>
  <si>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</si>
  <si>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</si>
  <si>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</si>
  <si>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</si>
  <si>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</si>
  <si>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</si>
  <si>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</si>
  <si>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</si>
  <si>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</si>
  <si>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</si>
  <si>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</si>
  <si>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</si>
  <si>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</si>
  <si>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</si>
  <si>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</si>
  <si>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</si>
  <si>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</si>
  <si>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</si>
  <si>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</si>
  <si>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</si>
  <si>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</si>
  <si>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</si>
  <si>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</si>
  <si>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</si>
  <si>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</si>
  <si>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</si>
  <si>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</si>
  <si>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</si>
  <si>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</si>
  <si>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</si>
  <si>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</si>
  <si>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</si>
  <si>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</si>
  <si>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</si>
  <si>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</si>
  <si>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</si>
  <si>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</si>
  <si>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</si>
  <si>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</si>
  <si>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</si>
  <si>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</si>
  <si>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</si>
  <si>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</si>
  <si>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</si>
  <si>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</si>
  <si>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</si>
  <si>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</si>
  <si>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</si>
  <si>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</si>
  <si>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</si>
  <si>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</si>
  <si>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</si>
  <si>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</si>
  <si>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</si>
  <si>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</si>
  <si>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</si>
  <si>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</si>
  <si>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</si>
  <si>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</si>
  <si>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</si>
  <si>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</si>
  <si>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</si>
  <si>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</si>
  <si>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</si>
  <si>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</si>
  <si>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</si>
  <si>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</si>
  <si>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</si>
  <si>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</si>
  <si>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</si>
  <si>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</si>
  <si>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</si>
  <si>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</si>
  <si>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</si>
  <si>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</si>
  <si>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</si>
  <si>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</si>
  <si>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</si>
  <si>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</si>
  <si>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</si>
  <si>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</si>
  <si>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</si>
  <si>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</si>
  <si>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</si>
  <si>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</si>
  <si>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</si>
  <si>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</si>
  <si>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</si>
  <si>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</si>
  <si>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</si>
  <si>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</si>
  <si>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</si>
  <si>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</si>
  <si>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</si>
  <si>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</si>
  <si>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</si>
  <si>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</si>
  <si>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</si>
  <si>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</si>
  <si>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</si>
  <si>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</si>
  <si>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</si>
  <si>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</si>
  <si>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</si>
  <si>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</si>
  <si>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</si>
  <si>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</si>
  <si>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</si>
  <si>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</si>
  <si>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</si>
  <si>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</si>
  <si>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</si>
  <si>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</si>
  <si>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</si>
  <si>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</si>
  <si>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</si>
  <si>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</si>
  <si>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</si>
  <si>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</si>
  <si>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</si>
  <si>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</si>
  <si>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</si>
  <si>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</si>
  <si>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</si>
  <si>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</si>
  <si>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</si>
  <si>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</si>
  <si>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</si>
  <si>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</si>
  <si>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</si>
  <si>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</si>
  <si>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</si>
  <si>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</si>
  <si>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</si>
  <si>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</si>
  <si>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</si>
  <si>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</si>
  <si>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</si>
  <si>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</si>
  <si>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</si>
  <si>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</si>
  <si>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</si>
  <si>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</si>
  <si>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</si>
  <si>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</si>
  <si>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</si>
  <si>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</si>
  <si>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</si>
  <si>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</si>
  <si>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</si>
  <si>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</si>
  <si>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</si>
  <si>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</si>
  <si>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</si>
  <si>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</si>
  <si>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</si>
  <si>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</si>
  <si>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</si>
  <si>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</si>
  <si>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</si>
  <si>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</si>
  <si>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</si>
  <si>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</si>
  <si>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</si>
  <si>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</si>
  <si>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</si>
  <si>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</si>
  <si>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</si>
  <si>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</si>
  <si>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</si>
  <si>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</si>
  <si>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</si>
  <si>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</si>
  <si>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</si>
  <si>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</si>
  <si>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</si>
  <si>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</si>
  <si>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</si>
  <si>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</si>
  <si>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</si>
  <si>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</si>
  <si>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</si>
  <si>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</si>
  <si>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</si>
  <si>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</si>
  <si>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</si>
  <si>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</si>
  <si>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</si>
  <si>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</si>
  <si>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</si>
  <si>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</si>
  <si>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</si>
  <si>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</si>
  <si>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</si>
  <si>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</si>
  <si>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</si>
  <si>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</si>
  <si>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</si>
  <si>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</si>
  <si>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</si>
  <si>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</si>
  <si>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</si>
  <si>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</si>
  <si>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</si>
  <si>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</si>
  <si>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</si>
  <si>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</si>
  <si>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</si>
  <si>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</si>
  <si>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</si>
  <si>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</si>
  <si>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</si>
  <si>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</si>
  <si>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</si>
  <si>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</si>
  <si>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</si>
  <si>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</si>
  <si>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</si>
  <si>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</si>
  <si>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</si>
  <si>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</si>
  <si>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</si>
  <si>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</si>
  <si>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</si>
  <si>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</si>
  <si>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</si>
  <si>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</si>
  <si>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</si>
  <si>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</si>
  <si>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</si>
  <si>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</si>
  <si>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</si>
  <si>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</si>
  <si>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</si>
  <si>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</si>
  <si>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</si>
  <si>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</si>
  <si>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</si>
  <si>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</si>
  <si>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</si>
  <si>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</si>
  <si>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</si>
  <si>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</si>
  <si>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</si>
  <si>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</si>
  <si>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</si>
  <si>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</si>
  <si>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</si>
  <si>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</si>
  <si>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</si>
  <si>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</si>
  <si>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</si>
  <si>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</si>
  <si>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</si>
  <si>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</si>
  <si>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</si>
  <si>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</si>
  <si>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</si>
  <si>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</si>
  <si>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</si>
  <si>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</si>
  <si>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</si>
  <si>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</si>
  <si>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</si>
  <si>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</si>
  <si>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</si>
  <si>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</si>
  <si>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</si>
  <si>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</si>
  <si>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</si>
  <si>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</si>
  <si>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</si>
  <si>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</si>
  <si>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</si>
  <si>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</si>
  <si>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</si>
  <si>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</si>
  <si>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</si>
  <si>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</si>
  <si>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</si>
  <si>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</si>
  <si>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</si>
  <si>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</si>
  <si>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</si>
  <si>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</si>
  <si>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</si>
  <si>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</si>
  <si>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</si>
  <si>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</si>
  <si>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</si>
  <si>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</si>
  <si>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</si>
  <si>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</si>
  <si>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</si>
  <si>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</si>
  <si>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</si>
  <si>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</si>
  <si>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</si>
  <si>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</si>
  <si>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</si>
  <si>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</si>
  <si>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</si>
  <si>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</si>
  <si>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</si>
  <si>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</si>
  <si>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</si>
  <si>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</si>
  <si>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</si>
  <si>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</si>
  <si>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</si>
  <si>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</si>
  <si>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</si>
  <si>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</si>
  <si>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</si>
  <si>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</si>
  <si>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</si>
  <si>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</si>
  <si>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</si>
  <si>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</si>
  <si>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</si>
  <si>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</si>
  <si>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</si>
  <si>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</si>
  <si>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</si>
  <si>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</si>
  <si>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</si>
  <si>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</si>
  <si>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</si>
  <si>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</si>
  <si>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</si>
  <si>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</si>
  <si>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</si>
  <si>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</si>
  <si>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</si>
  <si>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</si>
  <si>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</si>
  <si>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</si>
  <si>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</si>
  <si>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</si>
  <si>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</si>
  <si>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</si>
  <si>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</si>
  <si>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</si>
  <si>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</si>
  <si>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</si>
  <si>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</si>
  <si>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</si>
  <si>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</si>
  <si>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</si>
  <si>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</si>
  <si>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</si>
  <si>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</si>
  <si>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</si>
  <si>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</si>
  <si>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</si>
  <si>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</si>
  <si>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</si>
  <si>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</si>
  <si>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</si>
  <si>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</si>
  <si>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</si>
  <si>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</si>
  <si>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</si>
  <si>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</si>
  <si>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</si>
  <si>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</si>
  <si>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</si>
  <si>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</si>
  <si>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</si>
  <si>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</si>
  <si>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</si>
  <si>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</si>
  <si>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</si>
  <si>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</si>
  <si>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</si>
  <si>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</si>
  <si>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</si>
  <si>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</si>
  <si>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</si>
  <si>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</si>
  <si>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</si>
  <si>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</si>
  <si>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</si>
  <si>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</si>
  <si>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</si>
  <si>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</si>
  <si>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</si>
  <si>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</si>
  <si>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</si>
  <si>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</si>
  <si>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</si>
  <si>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</si>
  <si>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</si>
  <si>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</si>
  <si>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</si>
  <si>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</si>
  <si>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</si>
  <si>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</si>
  <si>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</si>
  <si>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</si>
  <si>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</si>
  <si>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</si>
  <si>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</si>
  <si>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</si>
  <si>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</si>
  <si>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</si>
  <si>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</si>
  <si>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</si>
  <si>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</si>
  <si>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</si>
  <si>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</si>
  <si>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</si>
  <si>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</si>
  <si>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</si>
  <si>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</si>
  <si>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</si>
  <si>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</si>
  <si>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</si>
  <si>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</si>
  <si>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</si>
  <si>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</si>
  <si>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</si>
  <si>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</si>
  <si>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</si>
  <si>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</si>
  <si>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</si>
  <si>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</si>
  <si>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</si>
  <si>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</si>
  <si>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</si>
  <si>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</si>
  <si>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</si>
  <si>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</si>
  <si>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</si>
  <si>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</si>
  <si>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</si>
  <si>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</si>
  <si>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</si>
  <si>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</si>
  <si>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</si>
  <si>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</si>
  <si>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</si>
  <si>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</si>
  <si>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</si>
  <si>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</si>
  <si>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</si>
  <si>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</si>
  <si>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</si>
  <si>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</si>
  <si>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</si>
  <si>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</si>
  <si>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</si>
  <si>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</si>
  <si>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</si>
  <si>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</si>
  <si>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</si>
  <si>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</si>
  <si>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</si>
  <si>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</si>
  <si>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</si>
  <si>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</si>
  <si>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</si>
  <si>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</si>
  <si>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</si>
  <si>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</si>
  <si>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</si>
  <si>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</si>
  <si>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</si>
  <si>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</si>
  <si>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</si>
  <si>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</si>
  <si>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</si>
  <si>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</si>
  <si>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</si>
  <si>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</si>
  <si>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</si>
  <si>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</si>
  <si>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</si>
  <si>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</si>
  <si>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</si>
  <si>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</si>
  <si>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</si>
  <si>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</si>
  <si>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</si>
  <si>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</si>
  <si>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</si>
  <si>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</si>
  <si>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</si>
  <si>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</si>
  <si>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</si>
  <si>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</si>
  <si>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</si>
  <si>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</si>
  <si>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</si>
  <si>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</si>
  <si>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</si>
  <si>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</si>
  <si>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</si>
  <si>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</si>
  <si>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</si>
  <si>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</si>
  <si>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</si>
  <si>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</si>
  <si>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</si>
  <si>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</si>
  <si>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</si>
  <si>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</si>
  <si>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</si>
  <si>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</si>
  <si>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</si>
  <si>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</si>
  <si>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</si>
  <si>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</si>
  <si>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</si>
  <si>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</si>
  <si>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</si>
  <si>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</si>
  <si>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</si>
  <si>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</si>
  <si>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</si>
  <si>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</si>
  <si>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</si>
  <si>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</si>
  <si>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</si>
  <si>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</si>
  <si>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</si>
  <si>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</si>
  <si>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</si>
  <si>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</si>
  <si>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</si>
  <si>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</si>
  <si>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</si>
  <si>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</si>
  <si>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</si>
  <si>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</si>
  <si>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</si>
  <si>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</si>
  <si>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</si>
  <si>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</si>
  <si>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</si>
  <si>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</si>
  <si>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</si>
  <si>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</si>
  <si>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</si>
  <si>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</si>
  <si>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</si>
  <si>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</si>
  <si>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</si>
  <si>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</si>
  <si>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</si>
  <si>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</si>
  <si>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</si>
  <si>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</si>
  <si>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</si>
  <si>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</si>
  <si>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</si>
  <si>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</si>
  <si>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</si>
  <si>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</si>
  <si>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</si>
  <si>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</si>
  <si>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</si>
  <si>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</si>
  <si>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</si>
  <si>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</si>
  <si>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</si>
  <si>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</si>
  <si>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</si>
  <si>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</si>
  <si>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</si>
  <si>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</si>
  <si>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</si>
  <si>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</si>
  <si>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</si>
  <si>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</si>
  <si>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</si>
  <si>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</si>
  <si>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</si>
  <si>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</si>
  <si>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</si>
  <si>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</si>
  <si>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</si>
  <si>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</si>
  <si>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</si>
  <si>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</si>
  <si>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</si>
  <si>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</si>
  <si>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</si>
  <si>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</si>
  <si>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</si>
  <si>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</si>
  <si>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</si>
  <si>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</si>
  <si>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</si>
  <si>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</si>
  <si>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</si>
  <si>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</si>
  <si>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</si>
  <si>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</si>
  <si>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</si>
  <si>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</si>
  <si>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</si>
  <si>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</si>
  <si>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</si>
  <si>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</si>
  <si>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</si>
  <si>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</si>
  <si>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</si>
  <si>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</si>
  <si>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</si>
  <si>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</si>
  <si>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</si>
  <si>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</si>
  <si>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</si>
  <si>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</si>
  <si>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</si>
  <si>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</si>
  <si>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</si>
  <si>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</si>
  <si>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</si>
  <si>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</si>
  <si>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</si>
  <si>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</si>
  <si>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</si>
  <si>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</si>
  <si>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</si>
  <si>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</si>
  <si>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</si>
  <si>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</si>
  <si>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</si>
  <si>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</si>
  <si>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</si>
  <si>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</si>
  <si>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</si>
  <si>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</si>
  <si>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</si>
  <si>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</si>
  <si>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</si>
  <si>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</si>
  <si>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</si>
  <si>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</si>
  <si>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</si>
  <si>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</si>
  <si>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</si>
  <si>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</si>
  <si>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</si>
  <si>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</si>
  <si>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</si>
  <si>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</si>
  <si>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</si>
  <si>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</si>
  <si>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</si>
  <si>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</si>
  <si>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</si>
  <si>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</si>
  <si>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</si>
  <si>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</si>
  <si>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</si>
  <si>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</si>
  <si>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</si>
  <si>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</si>
  <si>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</si>
  <si>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</si>
  <si>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</si>
  <si>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</si>
  <si>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</si>
  <si>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</si>
  <si>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</si>
  <si>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</si>
  <si>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</si>
  <si>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</si>
  <si>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</si>
  <si>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</si>
  <si>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</si>
  <si>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</si>
  <si>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</si>
  <si>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</si>
  <si>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</si>
  <si>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</si>
  <si>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</si>
  <si>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</si>
  <si>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</si>
  <si>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</si>
  <si>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</si>
  <si>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</si>
  <si>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</si>
  <si>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</si>
  <si>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</si>
  <si>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</si>
  <si>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</si>
  <si>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</si>
  <si>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</si>
  <si>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</si>
  <si>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</si>
  <si>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</si>
  <si>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</si>
  <si>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</si>
  <si>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</si>
  <si>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</si>
  <si>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</si>
  <si>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</si>
  <si>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</si>
  <si>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</si>
  <si>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</si>
  <si>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</si>
  <si>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</si>
  <si>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</si>
  <si>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</si>
  <si>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</si>
  <si>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</si>
  <si>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</si>
  <si>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</si>
  <si>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</si>
  <si>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</si>
  <si>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</si>
  <si>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</si>
  <si>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</si>
  <si>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</si>
  <si>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</si>
  <si>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</si>
  <si>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</si>
  <si>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</si>
  <si>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</si>
  <si>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</si>
  <si>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</si>
  <si>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</si>
  <si>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</si>
  <si>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</si>
  <si>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</si>
  <si>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</si>
  <si>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</si>
  <si>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</si>
  <si>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</si>
  <si>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</si>
  <si>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</si>
  <si>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</si>
  <si>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</si>
  <si>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</si>
  <si>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</si>
  <si>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</si>
  <si>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</si>
  <si>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</si>
  <si>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</si>
  <si>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</si>
  <si>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</si>
  <si>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</si>
  <si>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</si>
  <si>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</si>
  <si>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</si>
  <si>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</si>
  <si>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</si>
  <si>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</si>
  <si>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</si>
  <si>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</si>
  <si>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</si>
  <si>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</si>
  <si>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</si>
  <si>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</si>
  <si>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</si>
  <si>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</si>
  <si>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</si>
  <si>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</si>
  <si>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</si>
  <si>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</si>
  <si>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</si>
  <si>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</si>
  <si>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</si>
  <si>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</si>
  <si>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</si>
  <si>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</si>
  <si>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</si>
  <si>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</si>
  <si>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</si>
  <si>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</si>
  <si>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</si>
  <si>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</si>
  <si>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</si>
  <si>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</si>
  <si>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</si>
  <si>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</si>
  <si>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</si>
  <si>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</si>
  <si>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</si>
  <si>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</si>
  <si>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</si>
  <si>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</si>
  <si>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</si>
  <si>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</si>
  <si>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</si>
  <si>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</si>
  <si>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</si>
  <si>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</si>
  <si>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</si>
  <si>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</si>
  <si>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</si>
  <si>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</si>
  <si>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</si>
  <si>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</si>
  <si>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</si>
  <si>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</si>
  <si>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</si>
  <si>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</si>
  <si>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</si>
  <si>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</si>
  <si>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</si>
  <si>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</si>
  <si>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</si>
  <si>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</si>
  <si>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</si>
  <si>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</si>
  <si>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</si>
  <si>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</si>
  <si>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</si>
  <si>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</si>
  <si>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</si>
  <si>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</si>
  <si>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</si>
  <si>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</si>
  <si>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</si>
  <si>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</si>
  <si>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</si>
  <si>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</si>
  <si>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</si>
  <si>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</si>
  <si>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</si>
  <si>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</si>
  <si>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</si>
  <si>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</si>
  <si>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</si>
  <si>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</si>
  <si>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</si>
  <si>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</si>
  <si>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</si>
  <si>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</si>
  <si>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</si>
  <si>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</si>
  <si>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</si>
  <si>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</si>
  <si>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</si>
  <si>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</si>
  <si>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</si>
  <si>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</si>
  <si>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</si>
  <si>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</si>
  <si>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</si>
  <si>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</si>
  <si>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</si>
  <si>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</si>
  <si>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</si>
  <si>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</si>
  <si>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</si>
  <si>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</si>
  <si>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</si>
  <si>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</si>
  <si>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</si>
  <si>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</si>
  <si>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</si>
  <si>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</si>
  <si>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</si>
  <si>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</si>
  <si>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</si>
  <si>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</si>
  <si>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</si>
  <si>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</si>
  <si>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</si>
  <si>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</si>
  <si>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</si>
  <si>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</si>
  <si>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</si>
  <si>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</si>
  <si>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</si>
  <si>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</si>
  <si>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</si>
  <si>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</si>
  <si>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</si>
  <si>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</si>
  <si>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</si>
  <si>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</si>
  <si>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</si>
  <si>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</si>
  <si>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</si>
  <si>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</si>
  <si>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</si>
  <si>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</si>
  <si>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</si>
  <si>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</si>
  <si>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</si>
  <si>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</si>
  <si>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</si>
  <si>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</si>
  <si>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</si>
  <si>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</si>
  <si>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</si>
  <si>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</si>
  <si>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</si>
  <si>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</si>
  <si>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</si>
  <si>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</si>
  <si>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</si>
  <si>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</si>
  <si>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</si>
  <si>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</si>
  <si>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</si>
  <si>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</si>
  <si>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</si>
  <si>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</si>
  <si>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</si>
  <si>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</si>
  <si>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</si>
  <si>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</si>
  <si>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</si>
  <si>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</si>
  <si>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</si>
  <si>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</si>
  <si>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</si>
  <si>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</si>
  <si>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</si>
  <si>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</si>
  <si>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</si>
  <si>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</si>
  <si>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</si>
  <si>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</si>
  <si>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</si>
  <si>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</si>
  <si>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</si>
  <si>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</si>
  <si>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</si>
  <si>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</si>
  <si>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</si>
  <si>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</si>
  <si>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</si>
  <si>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</si>
  <si>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</si>
  <si>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</si>
  <si>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</si>
  <si>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</si>
  <si>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</si>
  <si>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</si>
  <si>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</si>
  <si>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</si>
  <si>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</si>
  <si>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</si>
  <si>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</si>
  <si>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</si>
  <si>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</si>
  <si>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</si>
  <si>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</si>
  <si>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</si>
  <si>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</si>
  <si>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</si>
  <si>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</si>
  <si>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</si>
  <si>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</si>
  <si>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</si>
  <si>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</si>
  <si>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</si>
  <si>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</si>
  <si>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</si>
  <si>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</si>
  <si>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</si>
  <si>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</si>
  <si>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</si>
  <si>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</si>
  <si>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</si>
  <si>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</si>
  <si>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</si>
  <si>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</si>
  <si>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</si>
  <si>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</si>
  <si>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</si>
  <si>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</si>
  <si>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</si>
  <si>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</si>
  <si>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</si>
  <si>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</si>
  <si>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</si>
  <si>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</si>
  <si>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</si>
  <si>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</si>
  <si>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</si>
  <si>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</si>
  <si>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</si>
  <si>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</si>
  <si>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</si>
  <si>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</si>
  <si>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</si>
  <si>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</si>
  <si>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</si>
  <si>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</si>
  <si>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</si>
  <si>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</si>
  <si>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</si>
  <si>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</si>
  <si>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</si>
  <si>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</si>
  <si>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</si>
  <si>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</si>
  <si>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</si>
  <si>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</si>
  <si>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</si>
  <si>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</si>
  <si>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</si>
  <si>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</si>
  <si>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</si>
  <si>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</si>
  <si>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</si>
  <si>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</si>
  <si>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</si>
  <si>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</si>
  <si>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</si>
  <si>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</si>
  <si>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</si>
  <si>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</si>
  <si>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</si>
  <si>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</si>
  <si>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</si>
  <si>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</si>
  <si>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</si>
  <si>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</si>
  <si>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</si>
  <si>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</si>
  <si>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</si>
  <si>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</si>
  <si>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</si>
  <si>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</si>
  <si>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</si>
  <si>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</si>
  <si>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</si>
  <si>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</si>
  <si>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</si>
  <si>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</si>
  <si>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</si>
  <si>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</si>
  <si>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</si>
  <si>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</si>
  <si>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</si>
  <si>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</si>
  <si>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</si>
  <si>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</si>
  <si>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</si>
  <si>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</si>
  <si>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</si>
  <si>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</si>
  <si>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</si>
  <si>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</si>
  <si>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</si>
  <si>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</si>
  <si>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</si>
  <si>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</si>
  <si>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</si>
  <si>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</si>
  <si>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</si>
  <si>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</si>
  <si>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</si>
  <si>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</si>
  <si>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</si>
  <si>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</si>
  <si>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</si>
  <si>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</si>
  <si>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</si>
  <si>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</si>
  <si>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</si>
  <si>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</si>
  <si>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</si>
  <si>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</si>
  <si>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</si>
  <si>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</si>
  <si>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</si>
  <si>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</si>
  <si>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</si>
  <si>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</si>
  <si>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</si>
  <si>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</si>
  <si>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</si>
  <si>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</si>
  <si>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</si>
  <si>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</si>
  <si>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</si>
  <si>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</si>
  <si>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</si>
  <si>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</si>
  <si>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</si>
  <si>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</si>
  <si>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</si>
  <si>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</si>
  <si>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</si>
  <si>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</si>
  <si>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</si>
  <si>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</si>
  <si>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</si>
  <si>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</si>
  <si>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</si>
  <si>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</si>
  <si>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</si>
  <si>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</si>
  <si>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</si>
  <si>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</si>
  <si>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</si>
  <si>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</si>
  <si>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</si>
  <si>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</si>
  <si>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</si>
  <si>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</si>
  <si>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</si>
  <si>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</si>
  <si>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</si>
  <si>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</si>
  <si>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</si>
  <si>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</si>
  <si>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</si>
  <si>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</si>
  <si>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</si>
  <si>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</si>
  <si>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</si>
  <si>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</si>
  <si>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</si>
  <si>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</si>
  <si>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</si>
  <si>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</si>
  <si>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</si>
  <si>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</si>
  <si>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</si>
  <si>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</si>
  <si>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</si>
  <si>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</si>
  <si>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</si>
  <si>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</si>
  <si>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</si>
  <si>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</si>
  <si>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</si>
  <si>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</si>
  <si>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</si>
  <si>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</si>
  <si>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</si>
  <si>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</si>
  <si>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</si>
  <si>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</si>
  <si>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</si>
  <si>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</si>
  <si>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</si>
  <si>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</si>
  <si>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</si>
  <si>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</si>
  <si>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</si>
  <si>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</si>
  <si>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</si>
  <si>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</si>
  <si>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</si>
  <si>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</si>
  <si>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</si>
  <si>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</si>
  <si>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</si>
  <si>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</si>
  <si>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</si>
  <si>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</si>
  <si>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</si>
  <si>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</si>
  <si>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</si>
  <si>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</si>
  <si>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</si>
  <si>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</si>
  <si>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</si>
  <si>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</si>
  <si>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</si>
  <si>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</si>
  <si>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</si>
  <si>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</si>
  <si>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</si>
  <si>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</si>
  <si>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</si>
  <si>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</si>
  <si>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</si>
  <si>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</si>
  <si>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</si>
  <si>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</si>
  <si>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</si>
  <si>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</si>
  <si>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</si>
  <si>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</si>
  <si>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</si>
  <si>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</si>
  <si>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</si>
  <si>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</si>
  <si>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</si>
  <si>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</si>
  <si>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</si>
  <si>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</si>
  <si>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</si>
  <si>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</si>
  <si>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</si>
  <si>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</si>
  <si>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</si>
  <si>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</si>
  <si>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</si>
  <si>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</si>
  <si>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</si>
  <si>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</si>
  <si>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</si>
  <si>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</si>
  <si>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</si>
  <si>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</si>
  <si>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</si>
  <si>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</si>
  <si>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</si>
  <si>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</si>
  <si>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</si>
  <si>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</si>
  <si>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</si>
  <si>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</si>
  <si>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</si>
  <si>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</si>
  <si>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</si>
  <si>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</si>
  <si>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</si>
  <si>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</si>
  <si>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</si>
  <si>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</si>
  <si>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</si>
  <si>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</si>
  <si>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</si>
  <si>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</si>
  <si>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</si>
  <si>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</si>
  <si>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</si>
  <si>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</si>
  <si>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</si>
  <si>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</si>
  <si>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</si>
  <si>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</si>
  <si>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</si>
  <si>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</si>
  <si>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</si>
  <si>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</si>
  <si>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</si>
  <si>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</si>
  <si>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</si>
  <si>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</si>
  <si>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</si>
  <si>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</si>
  <si>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</si>
  <si>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</si>
  <si>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</si>
  <si>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</si>
  <si>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</si>
  <si>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</si>
  <si>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</si>
  <si>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</si>
  <si>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</si>
  <si>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</si>
  <si>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</si>
  <si>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</si>
  <si>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</si>
  <si>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</si>
  <si>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</si>
  <si>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</si>
  <si>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</si>
  <si>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</si>
  <si>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</si>
  <si>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</si>
  <si>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</si>
  <si>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</si>
  <si>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</si>
  <si>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</si>
  <si>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</si>
  <si>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</si>
  <si>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</si>
  <si>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</si>
  <si>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</si>
  <si>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</si>
  <si>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</si>
  <si>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</si>
  <si>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</si>
  <si>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</si>
  <si>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</si>
  <si>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</si>
  <si>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</si>
  <si>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</si>
  <si>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</si>
  <si>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</si>
  <si>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</si>
  <si>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</si>
  <si>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</si>
  <si>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</si>
  <si>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</si>
  <si>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</si>
  <si>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</si>
  <si>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</si>
  <si>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</si>
  <si>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</si>
  <si>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</si>
  <si>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</si>
  <si>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</si>
  <si>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</si>
  <si>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</si>
  <si>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</si>
  <si>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</si>
  <si>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</si>
  <si>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</si>
  <si>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</si>
  <si>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</si>
  <si>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</si>
  <si>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</si>
  <si>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</si>
  <si>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</si>
  <si>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</si>
  <si>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</si>
  <si>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</si>
  <si>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</si>
  <si>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</si>
  <si>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</si>
  <si>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</si>
  <si>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</si>
  <si>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</si>
  <si>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</si>
  <si>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</si>
  <si>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</si>
  <si>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</si>
  <si>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</si>
  <si>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</si>
  <si>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</si>
  <si>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</si>
  <si>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</si>
  <si>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</si>
  <si>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</si>
  <si>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</si>
  <si>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</si>
  <si>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</si>
  <si>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</si>
  <si>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</si>
  <si>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</si>
  <si>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</si>
  <si>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</si>
  <si>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</si>
  <si>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</si>
  <si>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</si>
  <si>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</si>
  <si>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</si>
  <si>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</si>
  <si>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</si>
  <si>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</si>
  <si>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</si>
  <si>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</si>
  <si>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</si>
  <si>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</si>
  <si>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</si>
  <si>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</si>
  <si>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</si>
  <si>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</si>
  <si>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</si>
  <si>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</si>
  <si>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</si>
  <si>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</si>
  <si>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</si>
  <si>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</si>
  <si>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</si>
  <si>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</si>
  <si>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</si>
  <si>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</si>
  <si>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</si>
  <si>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</si>
  <si>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</si>
  <si>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</si>
  <si>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</si>
  <si>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</si>
  <si>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</si>
  <si>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</si>
  <si>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</si>
  <si>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</si>
  <si>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</si>
  <si>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</si>
  <si>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</si>
  <si>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</si>
  <si>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</si>
  <si>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</si>
  <si>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</si>
  <si>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</si>
  <si>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</si>
  <si>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</si>
  <si>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</si>
  <si>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</si>
  <si>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</si>
  <si>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</si>
  <si>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</si>
  <si>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</si>
  <si>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</si>
  <si>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</si>
  <si>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</si>
  <si>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</si>
  <si>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</si>
  <si>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</si>
  <si>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</si>
  <si>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</si>
  <si>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</si>
  <si>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</si>
  <si>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</si>
  <si>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</si>
  <si>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</si>
  <si>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</si>
  <si>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</si>
  <si>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</si>
  <si>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</si>
  <si>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</si>
  <si>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</si>
  <si>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</si>
  <si>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</si>
  <si>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</si>
  <si>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</si>
  <si>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</si>
  <si>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</si>
  <si>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</si>
  <si>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</si>
  <si>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</si>
  <si>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</si>
  <si>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</si>
  <si>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</si>
  <si>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</si>
  <si>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</si>
  <si>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</si>
  <si>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</si>
  <si>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</si>
  <si>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</si>
  <si>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</si>
  <si>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</si>
  <si>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</si>
  <si>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</si>
  <si>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</si>
  <si>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</si>
  <si>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</si>
  <si>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</si>
  <si>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</si>
  <si>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</si>
  <si>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</si>
  <si>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</si>
  <si>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</si>
  <si>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</si>
  <si>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</si>
  <si>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</si>
  <si>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</si>
  <si>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</si>
  <si>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</si>
  <si>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</si>
  <si>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</si>
  <si>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</si>
  <si>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</si>
  <si>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</si>
  <si>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</si>
  <si>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</si>
  <si>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</si>
  <si>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</si>
  <si>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</si>
  <si>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</si>
  <si>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</si>
  <si>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</si>
  <si>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</si>
  <si>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</si>
  <si>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</si>
  <si>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</si>
  <si>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</si>
  <si>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</si>
  <si>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</si>
  <si>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</si>
  <si>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</si>
  <si>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</si>
  <si>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</si>
  <si>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</si>
  <si>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</si>
  <si>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</si>
  <si>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</si>
  <si>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</si>
  <si>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</si>
  <si>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</si>
  <si>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</si>
  <si>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</si>
  <si>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</si>
  <si>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</si>
  <si>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</si>
  <si>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</si>
  <si>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</si>
  <si>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</si>
  <si>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</si>
  <si>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</si>
  <si>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</si>
  <si>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</si>
  <si>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</si>
  <si>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</si>
  <si>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</si>
  <si>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</si>
  <si>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</si>
  <si>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</si>
  <si>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</si>
  <si>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</si>
  <si>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</si>
  <si>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</si>
  <si>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</si>
  <si>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</si>
  <si>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</si>
  <si>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</si>
  <si>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</si>
  <si>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</si>
  <si>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</si>
  <si>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</si>
  <si>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</si>
  <si>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</si>
  <si>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</si>
  <si>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</si>
  <si>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</si>
  <si>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</si>
  <si>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</si>
  <si>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</si>
  <si>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</si>
  <si>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</si>
  <si>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</si>
  <si>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</si>
  <si>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</si>
  <si>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</si>
  <si>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</si>
  <si>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</si>
  <si>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</si>
  <si>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</si>
  <si>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</si>
  <si>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</si>
  <si>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</si>
  <si>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</si>
  <si>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</si>
  <si>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</si>
  <si>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</si>
  <si>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</si>
  <si>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</si>
  <si>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</si>
  <si>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</si>
  <si>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</si>
  <si>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</si>
  <si>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</si>
  <si>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</si>
  <si>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</si>
  <si>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</si>
  <si>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</si>
  <si>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</si>
  <si>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</si>
  <si>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</si>
  <si>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</si>
  <si>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</si>
  <si>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</si>
  <si>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</si>
  <si>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</si>
  <si>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</si>
  <si>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</si>
  <si>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</si>
  <si>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</si>
  <si>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</si>
  <si>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</si>
  <si>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</si>
  <si>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</si>
  <si>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</si>
  <si>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</si>
  <si>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</si>
  <si>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</si>
  <si>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</si>
  <si>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</si>
  <si>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</si>
  <si>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</si>
  <si>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</si>
  <si>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</si>
  <si>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</si>
  <si>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</si>
  <si>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</si>
  <si>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</si>
  <si>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</si>
  <si>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</si>
  <si>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</si>
  <si>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</si>
  <si>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</si>
  <si>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</si>
  <si>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</si>
  <si>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</si>
  <si>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</si>
  <si>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</si>
  <si>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</si>
  <si>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</si>
  <si>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</si>
  <si>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</si>
  <si>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</si>
  <si>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</si>
  <si>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</si>
  <si>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</si>
  <si>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</si>
  <si>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</si>
  <si>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</si>
  <si>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</si>
  <si>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</si>
  <si>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</si>
  <si>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</si>
  <si>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</si>
  <si>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</si>
  <si>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</si>
  <si>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</si>
  <si>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</si>
  <si>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</si>
  <si>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</si>
  <si>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</si>
  <si>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</si>
  <si>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</si>
  <si>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</si>
  <si>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</si>
  <si>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</si>
  <si>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</si>
  <si>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</si>
  <si>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</si>
  <si>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</si>
  <si>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</si>
  <si>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</si>
  <si>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</si>
  <si>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</si>
  <si>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</si>
  <si>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</si>
  <si>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</si>
  <si>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</si>
  <si>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</si>
  <si>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</si>
  <si>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</si>
  <si>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</si>
  <si>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</si>
  <si>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</si>
  <si>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</si>
  <si>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</si>
  <si>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</si>
  <si>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</si>
  <si>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</si>
  <si>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</si>
  <si>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</si>
  <si>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</si>
  <si>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</si>
  <si>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</si>
  <si>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</si>
  <si>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</si>
  <si>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</si>
  <si>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</si>
  <si>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</si>
  <si>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</si>
  <si>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</si>
  <si>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</si>
  <si>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</si>
  <si>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</si>
  <si>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</si>
  <si>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</si>
  <si>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</si>
  <si>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</si>
  <si>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</si>
  <si>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</si>
  <si>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</si>
  <si>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</si>
  <si>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</si>
  <si>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</si>
  <si>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</si>
  <si>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</si>
  <si>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</si>
  <si>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</si>
  <si>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</si>
  <si>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</si>
  <si>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</si>
  <si>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</si>
  <si>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</si>
  <si>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</si>
  <si>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</si>
  <si>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</si>
  <si>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</si>
  <si>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</si>
  <si>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</si>
  <si>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</si>
  <si>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</si>
  <si>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</si>
  <si>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</si>
  <si>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</si>
  <si>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</si>
  <si>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</si>
  <si>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</si>
  <si>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</si>
  <si>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</si>
  <si>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</si>
  <si>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</si>
  <si>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</si>
  <si>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</si>
  <si>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</si>
  <si>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</si>
  <si>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</si>
  <si>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</si>
  <si>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</si>
  <si>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</si>
  <si>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</si>
  <si>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</si>
  <si>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</si>
  <si>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</si>
  <si>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</si>
  <si>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</si>
  <si>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</si>
  <si>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</si>
  <si>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</si>
  <si>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</si>
  <si>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</si>
  <si>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</si>
  <si>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</si>
  <si>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</si>
  <si>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</si>
  <si>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</si>
  <si>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</si>
  <si>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</si>
  <si>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</si>
  <si>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</si>
  <si>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</si>
  <si>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</si>
  <si>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</si>
  <si>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</si>
  <si>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</si>
  <si>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</si>
  <si>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</si>
  <si>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</si>
  <si>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</si>
  <si>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</si>
  <si>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</si>
  <si>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</si>
  <si>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</si>
  <si>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</si>
  <si>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</si>
  <si>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</si>
  <si>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</si>
  <si>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</si>
  <si>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</si>
  <si>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</si>
  <si>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</si>
  <si>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</si>
  <si>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</si>
  <si>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</si>
  <si>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</si>
  <si>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</si>
  <si>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</si>
  <si>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</si>
  <si>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</si>
  <si>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</si>
  <si>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</si>
  <si>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</si>
  <si>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</si>
  <si>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</si>
  <si>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</si>
  <si>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</si>
  <si>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</si>
  <si>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</si>
  <si>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</si>
  <si>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</si>
  <si>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</si>
  <si>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</si>
  <si>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</si>
  <si>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</si>
  <si>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</si>
  <si>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</si>
  <si>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</si>
  <si>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</si>
  <si>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</si>
  <si>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</si>
  <si>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</si>
  <si>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</si>
  <si>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</si>
  <si>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</si>
  <si>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</si>
  <si>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</si>
  <si>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</si>
  <si>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</si>
  <si>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</si>
  <si>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</si>
  <si>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</si>
  <si>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</si>
  <si>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</si>
  <si>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</si>
  <si>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</si>
  <si>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</si>
  <si>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</si>
  <si>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</si>
  <si>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</si>
  <si>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</si>
  <si>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</si>
  <si>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</si>
  <si>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</si>
  <si>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</si>
  <si>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</si>
  <si>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</si>
  <si>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</si>
  <si>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</si>
  <si>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</si>
  <si>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</si>
  <si>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</si>
  <si>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</si>
  <si>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</si>
  <si>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</si>
  <si>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</si>
  <si>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</si>
  <si>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</si>
  <si>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</si>
  <si>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</si>
  <si>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</si>
  <si>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</si>
  <si>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</si>
  <si>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</si>
  <si>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</si>
  <si>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</si>
  <si>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</si>
  <si>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</si>
  <si>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</si>
  <si>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</si>
  <si>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</si>
  <si>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</si>
  <si>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</si>
  <si>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</si>
  <si>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</si>
  <si>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</si>
  <si>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</si>
  <si>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</si>
  <si>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</si>
  <si>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</si>
  <si>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</si>
  <si>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</si>
  <si>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</si>
  <si>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</si>
  <si>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</si>
  <si>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</si>
  <si>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</si>
  <si>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</si>
  <si>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</si>
  <si>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</si>
  <si>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</si>
  <si>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</si>
  <si>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</si>
  <si>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</si>
  <si>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</si>
  <si>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</si>
  <si>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</si>
  <si>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</si>
  <si>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</si>
  <si>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</si>
  <si>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</si>
  <si>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</si>
  <si>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</si>
  <si>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</si>
  <si>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</si>
  <si>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</si>
  <si>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</si>
  <si>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</si>
  <si>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</si>
  <si>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</si>
  <si>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</si>
  <si>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</si>
  <si>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</si>
  <si>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</si>
  <si>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</si>
  <si>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</si>
  <si>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</si>
  <si>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</si>
  <si>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</si>
  <si>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</si>
  <si>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</si>
  <si>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</si>
  <si>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</si>
  <si>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</si>
  <si>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</si>
  <si>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</si>
  <si>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</si>
  <si>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</si>
  <si>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</si>
  <si>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</si>
  <si>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</si>
  <si>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</si>
  <si>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</si>
  <si>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</si>
  <si>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</si>
  <si>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</si>
  <si>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</si>
  <si>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</si>
  <si>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</si>
  <si>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</si>
  <si>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</si>
  <si>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</si>
  <si>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</si>
  <si>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</si>
  <si>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</si>
  <si>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</si>
  <si>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</si>
  <si>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</si>
  <si>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</si>
  <si>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</si>
  <si>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</si>
  <si>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</si>
  <si>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</si>
  <si>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</si>
  <si>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</si>
  <si>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</si>
  <si>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</si>
  <si>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</si>
  <si>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</si>
  <si>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</si>
  <si>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</si>
  <si>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</si>
  <si>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</si>
  <si>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</si>
  <si>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</si>
  <si>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</si>
  <si>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</si>
  <si>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</si>
  <si>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</si>
  <si>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</si>
  <si>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</si>
  <si>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</si>
  <si>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</si>
  <si>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</si>
  <si>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</si>
  <si>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</si>
  <si>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</si>
  <si>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</si>
  <si>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</si>
  <si>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</si>
  <si>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</si>
  <si>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</si>
  <si>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</si>
  <si>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</si>
  <si>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</si>
  <si>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</si>
  <si>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</si>
  <si>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</si>
  <si>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</si>
  <si>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</si>
  <si>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</si>
  <si>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</si>
  <si>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</si>
  <si>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</si>
  <si>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</si>
  <si>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</si>
  <si>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</si>
  <si>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</si>
  <si>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</si>
  <si>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</si>
  <si>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</si>
  <si>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</si>
  <si>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</si>
  <si>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</si>
  <si>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</si>
  <si>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</si>
  <si>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</si>
  <si>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</si>
  <si>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</si>
  <si>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</si>
  <si>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</si>
  <si>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</si>
  <si>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</si>
  <si>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</si>
  <si>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</si>
  <si>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</si>
  <si>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</si>
  <si>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</si>
  <si>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</si>
  <si>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</si>
  <si>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</si>
  <si>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</si>
  <si>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</si>
  <si>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</si>
  <si>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</si>
  <si>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</si>
  <si>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</si>
  <si>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</si>
  <si>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</si>
  <si>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</si>
  <si>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</si>
  <si>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</si>
  <si>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</si>
  <si>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</si>
  <si>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</si>
  <si>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</si>
  <si>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</si>
  <si>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</si>
  <si>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</si>
  <si>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</si>
  <si>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</si>
  <si>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</si>
  <si>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</si>
  <si>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</si>
  <si>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</si>
  <si>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</si>
  <si>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</si>
  <si>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</si>
  <si>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</si>
  <si>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</si>
  <si>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</si>
  <si>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</si>
  <si>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</si>
  <si>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</si>
  <si>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</si>
  <si>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</si>
  <si>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</si>
  <si>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</si>
  <si>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</si>
  <si>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</si>
  <si>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</si>
  <si>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</si>
  <si>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</si>
  <si>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</si>
  <si>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</si>
  <si>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</si>
  <si>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</si>
  <si>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</si>
  <si>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</si>
  <si>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</si>
  <si>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</si>
  <si>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</si>
  <si>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</si>
  <si>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</si>
  <si>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</si>
  <si>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</si>
  <si>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</si>
  <si>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</si>
  <si>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</si>
  <si>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</si>
  <si>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</si>
  <si>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</si>
  <si>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</si>
  <si>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</si>
  <si>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</si>
  <si>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</si>
  <si>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</si>
  <si>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</si>
  <si>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</si>
  <si>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</si>
  <si>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</si>
  <si>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</si>
  <si>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</si>
  <si>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</si>
  <si>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</si>
  <si>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</si>
  <si>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</si>
  <si>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</si>
  <si>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</si>
  <si>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</si>
  <si>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</si>
  <si>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</si>
  <si>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</si>
  <si>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</si>
  <si>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</si>
  <si>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</si>
  <si>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</si>
  <si>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</si>
  <si>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</si>
  <si>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</si>
  <si>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</si>
  <si>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</si>
  <si>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</si>
  <si>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</si>
  <si>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</si>
  <si>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</si>
  <si>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</si>
  <si>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</si>
  <si>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</si>
  <si>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</si>
  <si>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</si>
  <si>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</si>
  <si>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</si>
  <si>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</si>
  <si>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</si>
  <si>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</si>
  <si>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</si>
  <si>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</si>
  <si>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</si>
  <si>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</si>
  <si>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</si>
  <si>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</si>
  <si>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</si>
  <si>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</si>
  <si>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</si>
  <si>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</si>
  <si>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</si>
  <si>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</si>
  <si>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</si>
  <si>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</si>
  <si>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</si>
  <si>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</si>
  <si>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</si>
  <si>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</si>
  <si>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</si>
  <si>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</si>
  <si>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</si>
  <si>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</si>
  <si>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</si>
  <si>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</si>
  <si>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</si>
  <si>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</si>
  <si>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</si>
  <si>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</si>
  <si>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</si>
  <si>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</si>
  <si>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</si>
  <si>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</si>
  <si>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</si>
  <si>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</si>
  <si>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</si>
  <si>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</si>
  <si>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</si>
  <si>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</si>
  <si>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</si>
  <si>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</si>
  <si>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</si>
  <si>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</si>
  <si>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</si>
  <si>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</si>
  <si>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</si>
  <si>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</si>
  <si>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</si>
  <si>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</si>
  <si>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</si>
  <si>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</si>
  <si>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</si>
  <si>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</si>
  <si>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</si>
  <si>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</si>
  <si>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</si>
  <si>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</si>
  <si>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</si>
  <si>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</si>
  <si>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</si>
  <si>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</si>
  <si>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</si>
  <si>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</si>
  <si>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</si>
  <si>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</si>
  <si>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</si>
  <si>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</si>
  <si>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</si>
  <si>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</si>
  <si>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</si>
  <si>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</si>
  <si>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</si>
  <si>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</si>
  <si>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</si>
  <si>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</si>
  <si>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</si>
  <si>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</si>
  <si>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</si>
  <si>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</si>
  <si>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</si>
  <si>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</si>
  <si>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</si>
  <si>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</si>
  <si>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</si>
  <si>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</si>
  <si>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</si>
  <si>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</si>
  <si>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</si>
  <si>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</si>
  <si>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</si>
  <si>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</si>
  <si>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</si>
  <si>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</si>
  <si>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</si>
  <si>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</si>
  <si>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</si>
  <si>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</si>
  <si>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</si>
  <si>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</si>
  <si>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</si>
  <si>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</si>
  <si>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</si>
  <si>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</si>
  <si>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</si>
  <si>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</si>
  <si>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</si>
  <si>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</si>
  <si>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</si>
  <si>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</si>
  <si>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</si>
  <si>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</si>
  <si>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</si>
  <si>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</si>
  <si>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</si>
  <si>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</si>
  <si>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</si>
  <si>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</si>
  <si>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</si>
  <si>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</si>
  <si>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</si>
  <si>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</si>
  <si>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</si>
  <si>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</si>
  <si>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</si>
  <si>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</si>
  <si>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</si>
  <si>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</si>
  <si>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</si>
  <si>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</si>
  <si>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</si>
  <si>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</si>
  <si>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</si>
  <si>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</si>
  <si>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</si>
  <si>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</si>
  <si>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</si>
  <si>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</si>
  <si>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</si>
  <si>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</si>
  <si>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</si>
  <si>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</si>
  <si>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</si>
  <si>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</si>
  <si>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</si>
  <si>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</si>
  <si>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</si>
  <si>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</si>
  <si>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</si>
  <si>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</si>
  <si>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</si>
  <si>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</si>
  <si>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</si>
  <si>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</si>
  <si>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</si>
  <si>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</si>
  <si>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</si>
  <si>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</si>
  <si>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</si>
  <si>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</si>
  <si>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</si>
  <si>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</si>
  <si>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</si>
  <si>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</si>
  <si>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</si>
  <si>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</si>
  <si>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</si>
  <si>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</si>
  <si>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</si>
  <si>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</si>
  <si>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</si>
  <si>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</si>
  <si>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</si>
  <si>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</si>
  <si>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</si>
  <si>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</si>
  <si>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</si>
  <si>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</si>
  <si>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</si>
  <si>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</si>
  <si>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</si>
  <si>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</si>
  <si>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</si>
  <si>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</si>
  <si>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</si>
  <si>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</si>
  <si>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</si>
  <si>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</si>
  <si>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</si>
  <si>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</si>
  <si>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</si>
  <si>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</si>
  <si>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</si>
  <si>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</si>
  <si>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</si>
  <si>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</si>
  <si>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</si>
  <si>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</si>
  <si>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</si>
  <si>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</si>
  <si>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</si>
  <si>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</si>
  <si>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</si>
  <si>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</si>
  <si>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</si>
  <si>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</si>
  <si>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</si>
  <si>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</si>
  <si>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</si>
  <si>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</si>
  <si>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</si>
  <si>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</si>
  <si>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</si>
  <si>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</si>
  <si>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</si>
  <si>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</si>
  <si>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</si>
  <si>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</si>
  <si>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</si>
  <si>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</si>
  <si>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</si>
  <si>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</si>
  <si>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</si>
  <si>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</si>
  <si>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</si>
  <si>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</si>
  <si>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</si>
  <si>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</si>
  <si>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</si>
  <si>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</si>
  <si>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</si>
  <si>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</si>
  <si>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</si>
  <si>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</si>
  <si>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</si>
  <si>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</si>
  <si>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</si>
  <si>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</si>
  <si>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</si>
  <si>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</si>
  <si>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</si>
  <si>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</si>
  <si>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</si>
  <si>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</si>
  <si>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</si>
  <si>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</si>
  <si>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</si>
  <si>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</si>
  <si>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</si>
  <si>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</si>
  <si>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</si>
  <si>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</si>
  <si>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</si>
  <si>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</si>
  <si>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</si>
  <si>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</si>
  <si>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</si>
  <si>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</si>
  <si>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</si>
  <si>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</si>
  <si>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</si>
  <si>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</si>
  <si>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</si>
  <si>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</si>
  <si>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</si>
  <si>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</si>
  <si>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</si>
  <si>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</si>
  <si>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</si>
  <si>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</si>
  <si>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</si>
  <si>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</si>
  <si>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</si>
  <si>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</si>
  <si>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</si>
  <si>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</si>
  <si>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</si>
  <si>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</si>
  <si>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</si>
  <si>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</si>
  <si>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</si>
  <si>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</si>
  <si>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</si>
  <si>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</si>
  <si>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</si>
  <si>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</si>
  <si>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</si>
  <si>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</si>
  <si>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</si>
  <si>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</si>
  <si>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</si>
  <si>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</si>
  <si>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</si>
  <si>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</si>
  <si>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</si>
  <si>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</si>
  <si>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</si>
  <si>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</si>
  <si>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</si>
  <si>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</si>
  <si>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</si>
  <si>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</si>
  <si>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</si>
  <si>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</si>
  <si>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</si>
  <si>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</si>
  <si>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</si>
  <si>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</si>
  <si>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</si>
  <si>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</si>
  <si>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</si>
  <si>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</si>
  <si>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</si>
  <si>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</si>
  <si>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</si>
  <si>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</si>
  <si>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</si>
  <si>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</si>
  <si>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</si>
  <si>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</si>
  <si>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</si>
  <si>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</si>
  <si>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</si>
  <si>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</si>
  <si>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</si>
  <si>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</si>
  <si>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</si>
  <si>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</si>
  <si>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</si>
  <si>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</si>
  <si>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</si>
  <si>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</si>
  <si>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</si>
  <si>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</si>
  <si>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</si>
  <si>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</si>
  <si>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</si>
  <si>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</si>
  <si>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</si>
  <si>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</si>
  <si>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</si>
  <si>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</si>
  <si>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</si>
  <si>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</si>
  <si>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</si>
  <si>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</si>
  <si>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</si>
  <si>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</si>
  <si>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</si>
  <si>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</si>
  <si>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</si>
  <si>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</si>
  <si>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</si>
  <si>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</si>
  <si>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</si>
  <si>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</si>
  <si>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</si>
  <si>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</si>
  <si>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</si>
  <si>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</si>
  <si>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</si>
  <si>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</si>
  <si>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</si>
  <si>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</si>
  <si>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</si>
  <si>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</si>
  <si>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</si>
  <si>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</si>
  <si>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</si>
  <si>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</si>
  <si>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</si>
  <si>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</si>
  <si>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</si>
  <si>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</si>
  <si>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</si>
  <si>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</si>
  <si>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</si>
  <si>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</si>
  <si>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</si>
  <si>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</si>
  <si>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</si>
  <si>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</si>
  <si>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</si>
  <si>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</si>
  <si>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</si>
  <si>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</si>
  <si>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</si>
  <si>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</si>
  <si>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</si>
  <si>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</si>
  <si>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</si>
  <si>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</si>
  <si>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</si>
  <si>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</si>
  <si>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</si>
  <si>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</si>
  <si>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</si>
  <si>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</si>
  <si>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</si>
  <si>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</si>
  <si>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</si>
  <si>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</si>
  <si>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</si>
  <si>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</si>
  <si>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</si>
  <si>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</si>
  <si>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</si>
  <si>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</si>
  <si>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</si>
  <si>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</si>
  <si>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</si>
  <si>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</si>
  <si>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</si>
  <si>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</si>
  <si>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</si>
  <si>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</si>
  <si>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</si>
  <si>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</si>
  <si>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</si>
  <si>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</si>
  <si>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</si>
  <si>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</si>
  <si>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</si>
  <si>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</si>
  <si>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</si>
  <si>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</si>
  <si>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</si>
  <si>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</si>
  <si>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</si>
  <si>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</si>
  <si>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</si>
  <si>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</si>
  <si>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</si>
  <si>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</si>
  <si>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</si>
  <si>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</si>
  <si>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</si>
  <si>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</si>
  <si>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</si>
  <si>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</si>
  <si>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</si>
  <si>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</si>
  <si>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</si>
  <si>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</si>
  <si>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</si>
  <si>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</si>
  <si>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</si>
  <si>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</si>
  <si>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</si>
  <si>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</si>
  <si>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</si>
  <si>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</si>
  <si>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</si>
  <si>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</si>
  <si>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</si>
  <si>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</si>
  <si>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</si>
  <si>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</si>
  <si>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</si>
  <si>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</si>
  <si>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</si>
  <si>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</si>
  <si>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</si>
  <si>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</si>
  <si>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</si>
  <si>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</si>
  <si>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</si>
  <si>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</si>
  <si>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</si>
  <si>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</si>
  <si>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</si>
  <si>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</si>
  <si>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</si>
  <si>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</si>
  <si>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</si>
  <si>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</si>
  <si>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</si>
  <si>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</si>
  <si>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</si>
  <si>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</si>
  <si>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</si>
  <si>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</si>
  <si>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</si>
  <si>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</si>
  <si>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</si>
  <si>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</si>
  <si>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</si>
  <si>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</si>
  <si>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</si>
  <si>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</si>
  <si>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</si>
  <si>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</si>
  <si>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</si>
  <si>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</si>
  <si>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</si>
  <si>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</si>
  <si>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</si>
  <si>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</si>
  <si>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</si>
  <si>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</si>
  <si>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</si>
  <si>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</si>
  <si>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</si>
  <si>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</si>
  <si>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</si>
  <si>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</si>
  <si>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</si>
  <si>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</si>
  <si>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</si>
  <si>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</si>
  <si>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</si>
  <si>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</si>
  <si>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</si>
  <si>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</si>
  <si>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</si>
  <si>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</si>
  <si>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</si>
  <si>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</si>
  <si>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</si>
  <si>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</si>
  <si>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</si>
  <si>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</si>
  <si>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</si>
  <si>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</si>
  <si>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</si>
  <si>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</si>
  <si>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</si>
  <si>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</si>
  <si>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</si>
  <si>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</si>
  <si>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</si>
  <si>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</si>
  <si>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</si>
  <si>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</si>
  <si>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</si>
  <si>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</si>
  <si>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</si>
  <si>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</si>
  <si>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</si>
  <si>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</si>
  <si>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</si>
  <si>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</si>
  <si>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</si>
  <si>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</si>
  <si>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</si>
  <si>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</si>
  <si>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</si>
  <si>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</si>
  <si>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</si>
  <si>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</si>
  <si>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</si>
  <si>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</si>
  <si>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</si>
  <si>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</si>
  <si>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</si>
  <si>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</si>
  <si>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</si>
  <si>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</si>
  <si>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</si>
  <si>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</si>
  <si>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</si>
  <si>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</si>
  <si>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</si>
  <si>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</si>
  <si>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</si>
  <si>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</si>
  <si>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</si>
  <si>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</si>
  <si>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</si>
  <si>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</si>
  <si>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</si>
  <si>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</si>
  <si>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</si>
  <si>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</si>
  <si>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</si>
  <si>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</si>
  <si>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</si>
  <si>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</si>
  <si>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</si>
  <si>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</si>
  <si>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</si>
  <si>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</si>
  <si>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</si>
  <si>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</si>
  <si>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</si>
  <si>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</si>
  <si>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</si>
  <si>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</si>
  <si>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</si>
  <si>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</si>
  <si>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</si>
  <si>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</si>
  <si>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</si>
  <si>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</si>
  <si>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</si>
  <si>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</si>
  <si>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</si>
  <si>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</si>
  <si>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</si>
  <si>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</si>
  <si>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</si>
  <si>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</si>
  <si>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</si>
  <si>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</si>
  <si>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</si>
  <si>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</si>
  <si>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</si>
  <si>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</si>
  <si>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</si>
  <si>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</si>
  <si>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</si>
  <si>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</si>
  <si>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</si>
  <si>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</si>
  <si>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</si>
  <si>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</si>
  <si>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</si>
  <si>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</si>
  <si>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</si>
  <si>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</si>
  <si>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</si>
  <si>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</si>
  <si>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</si>
  <si>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</si>
  <si>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</si>
  <si>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</si>
  <si>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</si>
  <si>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</si>
  <si>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</si>
  <si>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</si>
  <si>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</si>
  <si>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</si>
  <si>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</si>
  <si>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</si>
  <si>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</si>
  <si>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</si>
  <si>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</si>
  <si>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</si>
  <si>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</si>
  <si>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</si>
  <si>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</si>
  <si>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</si>
  <si>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</si>
  <si>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</si>
  <si>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</si>
  <si>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</si>
  <si>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</si>
  <si>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</si>
  <si>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</si>
  <si>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</si>
  <si>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</si>
  <si>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</si>
  <si>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</si>
  <si>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</si>
  <si>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</si>
  <si>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</si>
  <si>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</si>
  <si>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</si>
  <si>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</si>
  <si>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</si>
  <si>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</si>
  <si>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</si>
  <si>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</si>
  <si>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</si>
  <si>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</si>
  <si>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</si>
  <si>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</si>
  <si>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</si>
  <si>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</si>
  <si>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</si>
  <si>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</si>
  <si>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</si>
  <si>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</si>
  <si>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</si>
  <si>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</si>
  <si>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</si>
  <si>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</si>
  <si>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</si>
  <si>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</si>
  <si>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</si>
  <si>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</si>
  <si>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</si>
  <si>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</si>
  <si>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</si>
  <si>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</si>
  <si>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</si>
  <si>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</si>
  <si>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</si>
  <si>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</si>
  <si>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</si>
  <si>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</si>
  <si>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</si>
  <si>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</si>
  <si>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</si>
  <si>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</si>
  <si>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</si>
  <si>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</si>
  <si>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</si>
  <si>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</si>
  <si>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</si>
  <si>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</si>
  <si>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</si>
  <si>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</si>
  <si>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</si>
  <si>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</si>
  <si>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</si>
  <si>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</si>
  <si>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</si>
  <si>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</si>
  <si>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</si>
  <si>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</si>
  <si>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</si>
  <si>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</si>
  <si>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</si>
  <si>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</si>
  <si>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</si>
  <si>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</si>
  <si>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</si>
  <si>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</si>
  <si>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</si>
  <si>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</si>
  <si>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</si>
  <si>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</si>
  <si>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</si>
  <si>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</si>
  <si>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</si>
  <si>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</si>
  <si>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</si>
  <si>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</si>
  <si>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</si>
  <si>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</si>
  <si>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</si>
  <si>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</si>
  <si>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</si>
  <si>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</si>
  <si>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</si>
  <si>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</si>
  <si>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</si>
  <si>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</si>
  <si>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</si>
  <si>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</si>
  <si>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</si>
  <si>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</si>
  <si>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</si>
  <si>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</si>
  <si>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</si>
  <si>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</si>
  <si>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</si>
  <si>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</si>
  <si>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</si>
  <si>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</si>
  <si>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</si>
  <si>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</si>
  <si>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</si>
  <si>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</si>
  <si>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</si>
  <si>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</si>
  <si>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</si>
  <si>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</si>
  <si>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</si>
  <si>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</si>
  <si>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</si>
  <si>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</si>
  <si>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</si>
  <si>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</si>
  <si>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</si>
  <si>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</si>
  <si>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</si>
  <si>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</si>
  <si>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</si>
  <si>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</si>
  <si>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</si>
  <si>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</si>
  <si>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</si>
  <si>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</si>
  <si>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</si>
  <si>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</si>
  <si>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</si>
  <si>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</si>
  <si>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</si>
  <si>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</si>
  <si>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</si>
  <si>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</si>
  <si>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</si>
  <si>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</si>
  <si>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</si>
  <si>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</si>
  <si>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</si>
  <si>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</si>
  <si>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</si>
  <si>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</si>
  <si>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</si>
  <si>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</si>
  <si>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</si>
  <si>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</si>
  <si>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</si>
  <si>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</si>
  <si>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</si>
  <si>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</si>
  <si>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</si>
  <si>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</si>
  <si>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</si>
  <si>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</si>
  <si>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</si>
  <si>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</si>
  <si>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</si>
  <si>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</si>
  <si>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</si>
  <si>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</si>
  <si>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</si>
  <si>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</si>
  <si>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</si>
  <si>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</si>
  <si>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</si>
  <si>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</si>
  <si>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</si>
  <si>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</si>
  <si>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</si>
  <si>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</si>
  <si>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</si>
  <si>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</si>
  <si>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</si>
  <si>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</si>
  <si>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</si>
  <si>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</si>
  <si>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</si>
  <si>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</si>
  <si>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</si>
  <si>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</si>
  <si>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</si>
  <si>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</si>
  <si>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</si>
  <si>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</si>
  <si>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</si>
  <si>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</si>
  <si>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</si>
  <si>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</si>
  <si>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</si>
  <si>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</si>
  <si>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</si>
  <si>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</si>
  <si>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</si>
  <si>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</si>
  <si>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</si>
  <si>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</si>
  <si>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</si>
  <si>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</si>
  <si>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</si>
  <si>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</si>
  <si>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</si>
  <si>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</si>
  <si>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</si>
  <si>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</si>
  <si>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</si>
  <si>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</si>
  <si>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</si>
  <si>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</si>
  <si>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</si>
  <si>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</si>
  <si>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</si>
  <si>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</si>
  <si>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</si>
  <si>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</si>
  <si>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</si>
  <si>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</si>
  <si>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</si>
  <si>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</si>
  <si>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</si>
  <si>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</si>
  <si>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</si>
  <si>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</si>
  <si>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</si>
  <si>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</si>
  <si>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</si>
  <si>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</si>
  <si>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</si>
  <si>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</si>
  <si>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</si>
  <si>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</si>
  <si>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</si>
  <si>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</si>
  <si>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</si>
  <si>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</si>
  <si>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</si>
  <si>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</si>
  <si>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</si>
  <si>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</si>
  <si>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</si>
  <si>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</si>
  <si>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</si>
  <si>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</si>
  <si>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</si>
  <si>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</si>
  <si>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</si>
  <si>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</si>
  <si>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</si>
  <si>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</si>
  <si>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</si>
  <si>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</si>
  <si>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</si>
  <si>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</si>
  <si>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</si>
  <si>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</si>
  <si>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</si>
  <si>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</si>
  <si>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</si>
  <si>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</si>
  <si>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</si>
  <si>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</si>
  <si>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</si>
  <si>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</si>
  <si>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</si>
  <si>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</si>
  <si>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</si>
  <si>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</si>
  <si>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</si>
  <si>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</si>
  <si>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</si>
  <si>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</si>
  <si>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</si>
  <si>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</si>
  <si>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</si>
  <si>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</si>
  <si>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</si>
  <si>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</si>
  <si>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</si>
  <si>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</si>
  <si>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</si>
  <si>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</si>
  <si>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</si>
  <si>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</si>
  <si>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</si>
  <si>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</si>
  <si>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</si>
  <si>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</si>
  <si>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</si>
  <si>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</si>
  <si>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</si>
  <si>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</si>
  <si>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</si>
  <si>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</si>
  <si>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</si>
  <si>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</si>
  <si>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</si>
  <si>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</si>
  <si>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</si>
  <si>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</si>
  <si>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</si>
  <si>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</si>
  <si>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</si>
  <si>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</si>
  <si>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</si>
  <si>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</si>
  <si>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</si>
  <si>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</si>
  <si>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</si>
  <si>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</si>
  <si>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</si>
  <si>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</si>
  <si>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</si>
  <si>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</si>
  <si>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</si>
  <si>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</si>
  <si>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</si>
  <si>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</si>
  <si>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</si>
  <si>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</si>
  <si>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</si>
  <si>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</si>
  <si>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</si>
  <si>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</si>
  <si>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</si>
  <si>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</si>
  <si>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</si>
  <si>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</si>
  <si>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</si>
  <si>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</si>
  <si>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</si>
  <si>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</si>
  <si>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</si>
  <si>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</si>
  <si>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</si>
  <si>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</si>
  <si>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</si>
  <si>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</si>
  <si>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</si>
  <si>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</si>
  <si>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</si>
  <si>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</si>
  <si>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</si>
  <si>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</si>
  <si>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</si>
  <si>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</si>
  <si>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</si>
  <si>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</si>
  <si>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</si>
  <si>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</si>
  <si>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</si>
  <si>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</si>
  <si>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</si>
  <si>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</si>
  <si>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</si>
  <si>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</si>
  <si>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</si>
  <si>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</si>
  <si>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</si>
  <si>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</si>
  <si>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</si>
  <si>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</si>
  <si>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</si>
  <si>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</si>
  <si>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</si>
  <si>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</si>
  <si>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</si>
  <si>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</si>
  <si>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</si>
  <si>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</si>
  <si>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</si>
  <si>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</si>
  <si>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</si>
  <si>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</si>
  <si>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</si>
  <si>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</si>
  <si>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</si>
  <si>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</si>
  <si>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</si>
  <si>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</si>
  <si>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</si>
  <si>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</si>
  <si>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</si>
  <si>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</si>
  <si>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</si>
  <si>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</si>
  <si>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</si>
  <si>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</si>
  <si>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</si>
  <si>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</si>
  <si>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</si>
  <si>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</si>
  <si>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</si>
  <si>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</si>
  <si>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</si>
  <si>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</si>
  <si>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</si>
  <si>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</si>
  <si>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</si>
  <si>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</si>
  <si>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</si>
  <si>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</si>
  <si>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</si>
  <si>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</si>
  <si>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</si>
  <si>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</si>
  <si>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</si>
  <si>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</si>
  <si>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</si>
  <si>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</si>
  <si>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</si>
  <si>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</si>
  <si>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</si>
  <si>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</si>
  <si>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</si>
  <si>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</si>
  <si>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</si>
  <si>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</si>
  <si>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</si>
  <si>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</si>
  <si>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</si>
  <si>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</si>
  <si>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</si>
  <si>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</si>
  <si>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</si>
  <si>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</si>
  <si>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</si>
  <si>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</si>
  <si>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</si>
  <si>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</si>
  <si>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</si>
  <si>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</si>
  <si>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</si>
  <si>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</si>
  <si>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</si>
  <si>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</si>
  <si>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</si>
  <si>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</si>
  <si>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</si>
  <si>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</si>
  <si>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</si>
  <si>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</si>
  <si>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</si>
  <si>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</si>
  <si>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</si>
  <si>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</si>
  <si>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</si>
  <si>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</si>
  <si>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</si>
  <si>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</si>
  <si>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</si>
  <si>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</si>
  <si>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</si>
  <si>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</si>
  <si>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</si>
  <si>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</si>
  <si>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</si>
  <si>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</si>
  <si>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</si>
  <si>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</si>
  <si>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</si>
  <si>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</si>
  <si>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</si>
  <si>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</si>
  <si>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</si>
  <si>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</si>
  <si>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</si>
  <si>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</si>
  <si>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</si>
  <si>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</si>
  <si>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</si>
  <si>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</si>
  <si>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</si>
  <si>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</si>
  <si>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</si>
  <si>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</si>
  <si>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</si>
  <si>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</si>
  <si>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</si>
  <si>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</si>
  <si>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</si>
  <si>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</si>
  <si>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</si>
  <si>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</si>
  <si>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</si>
  <si>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</si>
  <si>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</si>
  <si>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</si>
  <si>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</si>
  <si>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</si>
  <si>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</si>
  <si>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</si>
  <si>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</si>
  <si>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</si>
  <si>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</si>
  <si>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</si>
  <si>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</si>
  <si>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</si>
  <si>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</si>
  <si>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</si>
  <si>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</si>
  <si>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</si>
  <si>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</si>
  <si>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</si>
  <si>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</si>
  <si>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</si>
  <si>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</si>
  <si>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</si>
  <si>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</si>
  <si>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</si>
  <si>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</si>
  <si>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</si>
  <si>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</si>
  <si>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</si>
  <si>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</si>
  <si>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</si>
  <si>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</si>
  <si>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</si>
  <si>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</si>
  <si>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</si>
  <si>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</si>
  <si>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</si>
  <si>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</si>
  <si>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</si>
  <si>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</si>
  <si>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</si>
  <si>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</si>
  <si>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</si>
  <si>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</si>
  <si>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</si>
  <si>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</si>
  <si>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</si>
  <si>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</si>
  <si>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</si>
  <si>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</si>
  <si>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</si>
  <si>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</si>
  <si>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</si>
  <si>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</si>
  <si>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</si>
  <si>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</si>
  <si>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</si>
  <si>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</si>
  <si>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</si>
  <si>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</si>
  <si>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</si>
  <si>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</si>
  <si>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</si>
  <si>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</si>
  <si>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</si>
  <si>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</si>
  <si>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</si>
  <si>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</si>
  <si>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</si>
  <si>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</si>
  <si>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</si>
  <si>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</si>
  <si>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</si>
  <si>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</si>
  <si>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</si>
  <si>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</si>
  <si>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</si>
  <si>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</si>
  <si>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</si>
  <si>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</si>
  <si>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</si>
  <si>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</si>
  <si>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</si>
  <si>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</si>
  <si>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</si>
  <si>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</si>
  <si>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</si>
  <si>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</si>
  <si>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</si>
  <si>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</si>
  <si>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</si>
  <si>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</si>
  <si>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</si>
  <si>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</si>
  <si>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</si>
  <si>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</si>
  <si>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</si>
  <si>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</si>
  <si>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</si>
  <si>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</si>
  <si>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</si>
  <si>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</si>
  <si>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</si>
  <si>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</si>
  <si>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</si>
  <si>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</si>
  <si>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</si>
  <si>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</si>
  <si>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</si>
  <si>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</si>
  <si>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</si>
  <si>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</si>
  <si>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</si>
  <si>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</si>
  <si>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</si>
  <si>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</si>
  <si>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</si>
  <si>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</si>
  <si>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</si>
  <si>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</si>
  <si>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</si>
  <si>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</si>
  <si>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</si>
  <si>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</si>
  <si>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</si>
  <si>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</si>
  <si>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</si>
  <si>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</si>
  <si>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</si>
  <si>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</si>
  <si>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</si>
  <si>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</si>
  <si>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</si>
  <si>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</si>
  <si>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</si>
  <si>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</si>
  <si>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</si>
  <si>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</si>
  <si>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</si>
  <si>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</si>
  <si>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</si>
  <si>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</si>
  <si>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</si>
  <si>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</si>
  <si>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</si>
  <si>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</si>
  <si>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</si>
  <si>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</si>
  <si>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</si>
  <si>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</si>
  <si>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</si>
  <si>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</si>
  <si>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</si>
  <si>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</si>
  <si>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</si>
  <si>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</si>
  <si>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</si>
  <si>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</si>
  <si>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</si>
  <si>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</si>
  <si>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</si>
  <si>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</si>
  <si>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</si>
  <si>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</si>
  <si>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</si>
  <si>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</si>
  <si>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</si>
  <si>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</si>
  <si>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</si>
  <si>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</si>
  <si>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</si>
  <si>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</si>
  <si>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</si>
  <si>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</si>
  <si>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</si>
  <si>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</si>
  <si>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</si>
  <si>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</si>
  <si>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</si>
  <si>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</si>
  <si>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</si>
  <si>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</si>
  <si>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</si>
  <si>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</si>
  <si>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</si>
  <si>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</si>
  <si>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</si>
  <si>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</si>
  <si>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</si>
  <si>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</si>
  <si>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</si>
  <si>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</si>
  <si>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</si>
  <si>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</si>
  <si>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</si>
  <si>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</si>
  <si>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</si>
  <si>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</si>
  <si>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</si>
  <si>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</si>
  <si>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</si>
  <si>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</si>
  <si>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</si>
  <si>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</si>
  <si>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</si>
  <si>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</si>
  <si>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</si>
  <si>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</si>
  <si>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</si>
  <si>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</si>
  <si>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</si>
  <si>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</si>
  <si>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</si>
  <si>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</si>
  <si>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</si>
  <si>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</si>
  <si>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</si>
  <si>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</si>
  <si>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</si>
  <si>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</si>
  <si>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</si>
  <si>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</si>
  <si>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</si>
  <si>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</si>
  <si>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</si>
  <si>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</si>
  <si>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</si>
  <si>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</si>
  <si>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</si>
  <si>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</si>
  <si>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</si>
  <si>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</si>
  <si>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</si>
  <si>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</si>
  <si>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</si>
  <si>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</si>
  <si>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</si>
  <si>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</si>
  <si>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</si>
  <si>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</si>
  <si>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</si>
  <si>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</si>
  <si>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</si>
  <si>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</si>
  <si>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</si>
  <si>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</si>
  <si>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</si>
  <si>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</si>
  <si>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</si>
  <si>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</si>
  <si>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</si>
  <si>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</si>
  <si>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</si>
  <si>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</si>
  <si>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</si>
  <si>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</si>
  <si>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</si>
  <si>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</si>
  <si>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</si>
  <si>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</si>
  <si>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</si>
  <si>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</si>
  <si>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</si>
  <si>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</si>
  <si>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</si>
  <si>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</si>
  <si>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</si>
  <si>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</si>
  <si>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</si>
  <si>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</si>
  <si>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</si>
  <si>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</si>
  <si>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</si>
  <si>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</si>
  <si>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</si>
  <si>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</si>
  <si>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</si>
  <si>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</si>
  <si>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</si>
  <si>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</si>
  <si>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</si>
  <si>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</si>
  <si>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</si>
  <si>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</si>
  <si>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</si>
  <si>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</si>
  <si>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</si>
  <si>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</si>
  <si>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</si>
  <si>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</si>
  <si>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</si>
  <si>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</si>
  <si>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</si>
  <si>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</si>
  <si>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</si>
  <si>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</si>
  <si>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</si>
  <si>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</si>
  <si>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</si>
  <si>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</si>
  <si>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</si>
  <si>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</si>
  <si>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</si>
  <si>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</si>
  <si>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</si>
  <si>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</si>
  <si>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</si>
  <si>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</si>
  <si>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</si>
  <si>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</si>
  <si>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</si>
  <si>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</si>
  <si>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</si>
  <si>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</si>
  <si>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</si>
  <si>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</si>
  <si>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</si>
  <si>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</si>
  <si>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</si>
  <si>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</si>
  <si>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</si>
  <si>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</si>
  <si>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</si>
  <si>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</si>
  <si>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</si>
  <si>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</si>
  <si>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</si>
  <si>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</si>
  <si>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</si>
  <si>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</si>
  <si>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</si>
  <si>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</si>
  <si>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</si>
  <si>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</si>
  <si>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</si>
  <si>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</si>
  <si>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</si>
  <si>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</si>
  <si>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</si>
  <si>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</si>
  <si>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</si>
  <si>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</si>
  <si>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</si>
  <si>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</si>
  <si>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</si>
  <si>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</si>
  <si>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</si>
  <si>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</si>
  <si>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</si>
  <si>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</si>
  <si>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</si>
  <si>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</si>
  <si>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</si>
  <si>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</si>
  <si>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</si>
  <si>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</si>
  <si>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</si>
  <si>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</si>
  <si>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</si>
  <si>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</si>
  <si>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</si>
  <si>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</si>
  <si>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</si>
  <si>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</si>
  <si>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</si>
  <si>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</si>
  <si>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</si>
  <si>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</si>
  <si>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</si>
  <si>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</si>
  <si>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</si>
  <si>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</si>
  <si>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</si>
  <si>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</si>
  <si>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</si>
  <si>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</si>
  <si>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</si>
  <si>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</si>
  <si>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</si>
  <si>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</si>
  <si>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</si>
  <si>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</si>
  <si>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</si>
  <si>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</si>
  <si>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</si>
  <si>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</si>
  <si>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</si>
  <si>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</si>
  <si>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</si>
  <si>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</si>
  <si>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</si>
  <si>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</si>
  <si>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</si>
  <si>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</si>
  <si>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</si>
  <si>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</si>
  <si>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</si>
  <si>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</si>
  <si>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</si>
  <si>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</si>
  <si>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</si>
  <si>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</si>
  <si>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</si>
  <si>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</si>
  <si>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</si>
  <si>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</si>
  <si>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</si>
  <si>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</si>
  <si>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</si>
  <si>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</si>
  <si>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</si>
  <si>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</si>
  <si>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</si>
  <si>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</si>
  <si>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</si>
  <si>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</si>
  <si>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</si>
  <si>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</si>
  <si>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</si>
  <si>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</si>
  <si>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</si>
  <si>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</si>
  <si>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</si>
  <si>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</si>
  <si>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</si>
  <si>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</si>
  <si>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</si>
  <si>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</si>
  <si>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</si>
  <si>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</si>
  <si>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</si>
  <si>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</si>
  <si>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</si>
  <si>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</si>
  <si>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</si>
  <si>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</si>
  <si>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</si>
  <si>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</si>
  <si>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</si>
  <si>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</si>
  <si>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</si>
  <si>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</si>
  <si>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</si>
  <si>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</si>
  <si>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</si>
  <si>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</si>
  <si>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</si>
  <si>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</si>
  <si>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</si>
  <si>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</si>
  <si>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</si>
  <si>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</si>
  <si>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</si>
  <si>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</si>
  <si>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</si>
  <si>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</si>
  <si>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</si>
  <si>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</si>
  <si>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</si>
  <si>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</si>
  <si>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</si>
  <si>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</si>
  <si>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</si>
  <si>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</si>
  <si>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</si>
  <si>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</si>
  <si>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</si>
  <si>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</si>
  <si>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</si>
  <si>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</si>
  <si>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</si>
  <si>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</si>
  <si>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</si>
  <si>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</si>
  <si>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</si>
  <si>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</si>
  <si>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</si>
  <si>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</si>
  <si>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</si>
  <si>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</si>
  <si>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</si>
  <si>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</si>
  <si>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</si>
  <si>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</si>
  <si>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</si>
  <si>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</si>
  <si>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</si>
  <si>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</si>
  <si>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</si>
  <si>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</si>
  <si>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</si>
  <si>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</si>
  <si>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</si>
  <si>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</si>
  <si>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</si>
  <si>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</si>
  <si>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</si>
  <si>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</si>
  <si>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</si>
  <si>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</si>
  <si>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</si>
  <si>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</si>
  <si>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</si>
  <si>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</si>
  <si>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</si>
  <si>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</si>
  <si>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</si>
  <si>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</si>
  <si>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</si>
  <si>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</si>
  <si>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</si>
  <si>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</si>
  <si>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</si>
  <si>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</si>
  <si>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</si>
  <si>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</si>
  <si>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</si>
  <si>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</si>
  <si>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</si>
  <si>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</si>
  <si>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</si>
  <si>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</si>
  <si>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</si>
  <si>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</si>
  <si>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</si>
  <si>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</si>
  <si>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</si>
  <si>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</si>
  <si>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</si>
  <si>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</si>
  <si>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</si>
  <si>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</si>
  <si>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</si>
  <si>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</si>
  <si>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</si>
  <si>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</si>
  <si>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</si>
  <si>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</si>
  <si>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</si>
  <si>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</si>
  <si>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</si>
  <si>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</si>
  <si>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</si>
  <si>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</si>
  <si>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</si>
  <si>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</si>
  <si>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</si>
  <si>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</si>
  <si>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</si>
  <si>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</si>
  <si>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</si>
  <si>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</si>
  <si>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</si>
  <si>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</si>
  <si>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</si>
  <si>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</si>
  <si>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</si>
  <si>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</si>
  <si>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</si>
  <si>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</si>
  <si>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</si>
  <si>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</si>
  <si>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</si>
  <si>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</si>
  <si>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</si>
  <si>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</si>
  <si>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</si>
  <si>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</si>
  <si>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</si>
  <si>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</si>
  <si>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</si>
  <si>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</si>
  <si>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</si>
  <si>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</si>
  <si>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</si>
  <si>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</si>
  <si>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</si>
  <si>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</si>
  <si>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</si>
  <si>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</si>
  <si>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</si>
  <si>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</si>
  <si>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</si>
  <si>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</si>
  <si>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</si>
  <si>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</si>
  <si>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</si>
  <si>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</si>
  <si>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</si>
  <si>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</si>
  <si>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</si>
  <si>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</si>
  <si>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</si>
  <si>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</si>
  <si>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</si>
  <si>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</si>
  <si>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</si>
  <si>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</si>
  <si>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</si>
  <si>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</si>
  <si>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</si>
  <si>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</si>
  <si>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</si>
  <si>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</si>
  <si>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</si>
  <si>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</si>
  <si>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</si>
  <si>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</si>
  <si>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</si>
  <si>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</si>
  <si>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</si>
  <si>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</si>
  <si>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</si>
  <si>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</si>
  <si>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</si>
  <si>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</si>
  <si>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</si>
  <si>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</si>
  <si>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</si>
  <si>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</si>
  <si>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</si>
  <si>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</si>
  <si>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</si>
  <si>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</si>
  <si>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</si>
  <si>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</si>
  <si>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</si>
  <si>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</si>
  <si>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</si>
  <si>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</si>
  <si>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</si>
  <si>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</si>
  <si>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</si>
  <si>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</si>
  <si>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</si>
  <si>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</si>
  <si>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</si>
  <si>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</si>
  <si>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</si>
  <si>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</si>
  <si>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</si>
  <si>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</si>
  <si>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</si>
  <si>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</si>
  <si>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</si>
  <si>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</si>
  <si>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</si>
  <si>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</si>
  <si>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</si>
  <si>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</si>
  <si>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</si>
  <si>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</si>
  <si>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</si>
  <si>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</si>
  <si>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</si>
  <si>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</si>
  <si>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</si>
  <si>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</si>
  <si>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</si>
  <si>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</si>
  <si>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</si>
  <si>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</si>
  <si>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</si>
  <si>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</si>
  <si>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</si>
  <si>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</si>
  <si>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</si>
  <si>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</si>
  <si>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</si>
  <si>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</si>
  <si>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</si>
  <si>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</si>
  <si>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</si>
  <si>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</si>
  <si>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</si>
  <si>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</si>
  <si>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</si>
  <si>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</si>
  <si>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</si>
  <si>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</si>
  <si>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</si>
  <si>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</si>
  <si>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</si>
  <si>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</si>
  <si>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</si>
  <si>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</si>
  <si>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</si>
  <si>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</si>
  <si>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</si>
  <si>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</si>
  <si>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</si>
  <si>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</si>
  <si>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</si>
  <si>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</si>
  <si>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</si>
  <si>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</si>
  <si>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</si>
  <si>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</si>
  <si>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</si>
  <si>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</si>
  <si>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</si>
  <si>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</si>
  <si>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</si>
  <si>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</si>
  <si>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</si>
  <si>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</si>
  <si>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</si>
  <si>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</si>
  <si>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</si>
  <si>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</si>
  <si>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</si>
  <si>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</si>
  <si>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</si>
  <si>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</si>
  <si>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</si>
  <si>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</si>
  <si>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</si>
  <si>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</si>
  <si>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</si>
  <si>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</si>
  <si>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</si>
  <si>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</si>
  <si>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</si>
  <si>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</si>
  <si>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</si>
  <si>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</si>
  <si>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</si>
  <si>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</si>
  <si>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</si>
  <si>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</si>
  <si>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</si>
  <si>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</si>
  <si>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</si>
  <si>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</si>
  <si>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</si>
  <si>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</si>
  <si>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</si>
  <si>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</si>
  <si>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</si>
  <si>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</si>
  <si>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</si>
  <si>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</si>
  <si>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</si>
  <si>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</si>
  <si>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</si>
  <si>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</si>
  <si>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</si>
  <si>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</si>
  <si>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</si>
  <si>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</si>
  <si>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</si>
  <si>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</si>
  <si>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</si>
  <si>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</si>
  <si>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</si>
  <si>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</si>
  <si>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</si>
  <si>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</si>
  <si>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</si>
  <si>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</si>
  <si>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</si>
  <si>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</si>
  <si>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</si>
  <si>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</si>
  <si>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</si>
  <si>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</si>
  <si>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</si>
  <si>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</si>
  <si>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</si>
  <si>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</si>
  <si>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</si>
  <si>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</si>
  <si>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</si>
  <si>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</si>
  <si>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</si>
  <si>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</si>
  <si>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</si>
  <si>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</si>
  <si>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</si>
  <si>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</si>
  <si>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</si>
  <si>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</si>
  <si>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</si>
  <si>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</si>
  <si>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</si>
  <si>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</si>
  <si>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</si>
  <si>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</si>
  <si>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</si>
  <si>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</si>
  <si>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</si>
  <si>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</si>
  <si>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</si>
  <si>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</si>
  <si>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</si>
  <si>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</si>
  <si>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</si>
  <si>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</si>
  <si>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</si>
  <si>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</si>
  <si>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</si>
  <si>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</si>
  <si>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</si>
  <si>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</si>
  <si>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</si>
  <si>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</si>
  <si>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</si>
  <si>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</si>
  <si>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</si>
  <si>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</si>
  <si>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</si>
  <si>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</si>
  <si>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</si>
  <si>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</si>
  <si>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</si>
  <si>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</si>
  <si>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</si>
  <si>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</si>
  <si>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</si>
  <si>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</si>
  <si>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</si>
  <si>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</si>
  <si>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</si>
  <si>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</si>
  <si>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</si>
  <si>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</si>
  <si>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</si>
  <si>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</si>
  <si>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</si>
  <si>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</si>
  <si>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</si>
  <si>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</si>
  <si>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</si>
  <si>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</si>
  <si>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</si>
  <si>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</si>
  <si>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</si>
  <si>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</si>
  <si>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</si>
  <si>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</si>
  <si>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</si>
  <si>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</si>
  <si>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</si>
  <si>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</si>
  <si>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</si>
  <si>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</si>
  <si>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</si>
  <si>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</si>
  <si>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</si>
  <si>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</si>
  <si>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</si>
  <si>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</si>
  <si>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</si>
  <si>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</si>
  <si>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</si>
  <si>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</si>
  <si>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</si>
  <si>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</si>
  <si>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</si>
  <si>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</si>
  <si>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</si>
  <si>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</si>
  <si>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</si>
  <si>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</si>
  <si>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</si>
  <si>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</si>
  <si>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</si>
  <si>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</si>
  <si>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</si>
  <si>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</si>
  <si>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</si>
  <si>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</si>
  <si>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</si>
  <si>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</si>
  <si>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</si>
  <si>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</si>
  <si>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</si>
  <si>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</si>
  <si>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</si>
  <si>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</si>
  <si>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</si>
  <si>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</si>
  <si>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</si>
  <si>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</si>
  <si>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</si>
  <si>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</si>
  <si>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</si>
  <si>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</si>
  <si>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</si>
  <si>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</si>
  <si>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</si>
  <si>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</si>
  <si>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</si>
  <si>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</si>
  <si>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</si>
  <si>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</si>
  <si>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</si>
  <si>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</si>
  <si>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</si>
  <si>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</si>
  <si>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</si>
  <si>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</si>
  <si>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</si>
  <si>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</si>
  <si>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</si>
  <si>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</si>
  <si>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</si>
  <si>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</si>
  <si>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</si>
  <si>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</si>
  <si>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</si>
  <si>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</si>
  <si>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</si>
  <si>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</si>
  <si>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</si>
  <si>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</si>
  <si>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</si>
  <si>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</si>
  <si>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</si>
  <si>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</si>
  <si>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</si>
  <si>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</si>
  <si>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</si>
  <si>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</si>
  <si>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</si>
  <si>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</si>
  <si>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</si>
  <si>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</si>
  <si>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</si>
  <si>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</si>
  <si>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</si>
  <si>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</si>
  <si>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</si>
  <si>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</si>
  <si>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</si>
  <si>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</si>
  <si>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</si>
  <si>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</si>
  <si>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</si>
  <si>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</si>
  <si>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</si>
  <si>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</si>
  <si>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</si>
  <si>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</si>
  <si>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</si>
  <si>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</si>
  <si>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</si>
  <si>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</si>
  <si>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</si>
  <si>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</si>
  <si>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</si>
  <si>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</si>
  <si>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</si>
  <si>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</si>
  <si>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</si>
  <si>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</si>
  <si>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</si>
  <si>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</si>
  <si>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</si>
  <si>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</si>
  <si>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</si>
  <si>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</si>
  <si>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</si>
  <si>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</si>
  <si>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</si>
  <si>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</si>
  <si>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</si>
  <si>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</si>
  <si>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</si>
  <si>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</si>
  <si>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</si>
  <si>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</si>
  <si>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</si>
  <si>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</si>
  <si>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</si>
  <si>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</si>
  <si>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</si>
  <si>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</si>
  <si>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</si>
  <si>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</si>
  <si>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</si>
  <si>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</si>
  <si>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</si>
  <si>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</si>
  <si>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</si>
  <si>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</si>
  <si>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</si>
  <si>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</si>
  <si>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</si>
  <si>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</si>
  <si>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</si>
  <si>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</si>
  <si>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</si>
  <si>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</si>
  <si>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</si>
  <si>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</si>
  <si>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</si>
  <si>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</si>
  <si>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</si>
  <si>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</si>
  <si>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</si>
  <si>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</si>
  <si>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</si>
  <si>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</si>
  <si>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</si>
  <si>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</si>
  <si>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</si>
  <si>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</si>
  <si>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</si>
  <si>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</si>
  <si>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</si>
  <si>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</si>
  <si>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</si>
  <si>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</si>
  <si>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</si>
  <si>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</si>
  <si>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</si>
  <si>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</si>
  <si>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</si>
  <si>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</si>
  <si>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</si>
  <si>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</si>
  <si>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</si>
  <si>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</si>
  <si>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</si>
  <si>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</si>
  <si>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</si>
  <si>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</si>
  <si>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</si>
  <si>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</si>
  <si>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</si>
  <si>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</si>
  <si>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</si>
  <si>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</si>
  <si>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</si>
  <si>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</si>
  <si>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</si>
  <si>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</si>
  <si>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</si>
  <si>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</si>
  <si>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</si>
  <si>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</si>
  <si>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</si>
  <si>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</si>
  <si>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</si>
  <si>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</si>
  <si>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</si>
  <si>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</si>
  <si>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</si>
  <si>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</si>
  <si>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</si>
  <si>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</si>
  <si>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</si>
  <si>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</si>
  <si>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</si>
  <si>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</si>
  <si>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</si>
  <si>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</si>
  <si>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</si>
  <si>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</si>
  <si>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</si>
  <si>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</si>
  <si>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</si>
  <si>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</si>
  <si>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</si>
  <si>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</si>
  <si>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</si>
  <si>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</si>
  <si>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</si>
  <si>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</si>
  <si>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</si>
  <si>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</si>
  <si>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</si>
  <si>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</si>
  <si>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</si>
  <si>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</si>
  <si>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</si>
  <si>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</si>
  <si>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</si>
  <si>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</si>
  <si>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</si>
  <si>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</si>
  <si>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</si>
  <si>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</si>
  <si>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</si>
  <si>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</si>
  <si>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</si>
  <si>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</si>
  <si>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</si>
  <si>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</si>
  <si>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</si>
  <si>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</si>
  <si>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</si>
  <si>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</si>
  <si>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</si>
  <si>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</si>
  <si>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</si>
  <si>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</si>
  <si>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</si>
  <si>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</si>
  <si>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</si>
  <si>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</si>
  <si>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</si>
  <si>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</si>
  <si>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</si>
  <si>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</si>
  <si>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</si>
  <si>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</si>
  <si>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</si>
  <si>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</si>
  <si>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</si>
  <si>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</si>
  <si>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</si>
  <si>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</si>
  <si>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</si>
  <si>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</si>
  <si>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</si>
  <si>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</si>
  <si>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</si>
  <si>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</si>
  <si>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</si>
  <si>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</si>
  <si>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</si>
  <si>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</si>
  <si>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</si>
  <si>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</si>
  <si>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</si>
  <si>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</si>
  <si>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</si>
  <si>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</si>
  <si>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</si>
  <si>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</si>
  <si>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</si>
  <si>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</si>
  <si>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</si>
  <si>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</si>
  <si>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</si>
  <si>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</si>
  <si>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</si>
  <si>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</si>
  <si>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</si>
  <si>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</si>
  <si>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</si>
  <si>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</si>
  <si>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</si>
  <si>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</si>
  <si>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</si>
  <si>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</si>
  <si>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</si>
  <si>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</si>
  <si>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</si>
  <si>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</si>
  <si>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</si>
  <si>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</si>
  <si>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</si>
  <si>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</si>
  <si>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</si>
  <si>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</si>
  <si>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</si>
  <si>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</si>
  <si>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</si>
  <si>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</si>
  <si>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</si>
  <si>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</si>
  <si>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</si>
  <si>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</si>
  <si>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</si>
  <si>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</si>
  <si>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</si>
  <si>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</si>
  <si>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</si>
  <si>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</si>
  <si>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</si>
  <si>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</si>
  <si>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</si>
  <si>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</si>
  <si>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</si>
  <si>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</si>
  <si>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</si>
  <si>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</si>
  <si>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</si>
  <si>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</si>
  <si>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</si>
  <si>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</si>
  <si>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</si>
  <si>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</si>
  <si>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</si>
  <si>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</si>
  <si>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</si>
  <si>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</si>
  <si>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</si>
  <si>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</si>
  <si>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</si>
  <si>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</si>
  <si>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</si>
  <si>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</si>
  <si>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</si>
  <si>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</si>
  <si>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</si>
  <si>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</si>
  <si>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</si>
  <si>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</si>
  <si>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</si>
  <si>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</si>
  <si>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</si>
  <si>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</si>
  <si>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</si>
  <si>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</si>
  <si>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</si>
  <si>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</si>
  <si>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</si>
  <si>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</si>
  <si>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</si>
  <si>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</si>
  <si>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</si>
  <si>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</si>
  <si>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</si>
  <si>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</si>
  <si>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</si>
  <si>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</si>
  <si>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</si>
  <si>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</si>
  <si>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</si>
  <si>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</si>
  <si>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</si>
  <si>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</si>
  <si>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</si>
  <si>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</si>
  <si>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</si>
  <si>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</si>
  <si>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</si>
  <si>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</si>
  <si>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</si>
  <si>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</si>
  <si>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</si>
  <si>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</si>
  <si>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</si>
  <si>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</si>
  <si>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</si>
  <si>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</si>
  <si>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</si>
  <si>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</si>
  <si>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</si>
  <si>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</si>
  <si>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</si>
  <si>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</si>
  <si>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</si>
  <si>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</si>
  <si>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</si>
  <si>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</si>
  <si>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</si>
  <si>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</si>
  <si>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</si>
  <si>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</si>
  <si>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</si>
  <si>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</si>
  <si>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</si>
  <si>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</si>
  <si>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</si>
  <si>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</si>
  <si>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</si>
  <si>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</si>
  <si>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</si>
  <si>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</si>
  <si>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</si>
  <si>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</si>
  <si>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</si>
  <si>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</si>
  <si>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</si>
  <si>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</si>
  <si>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</si>
  <si>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</si>
  <si>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</si>
  <si>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</si>
  <si>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</si>
  <si>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</si>
  <si>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</si>
  <si>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</si>
  <si>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</si>
  <si>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</si>
  <si>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</si>
  <si>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</si>
  <si>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</si>
  <si>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</si>
  <si>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</si>
  <si>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</si>
  <si>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</si>
  <si>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</si>
  <si>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</si>
  <si>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</si>
  <si>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</si>
  <si>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</si>
  <si>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</si>
  <si>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</si>
  <si>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</si>
  <si>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</si>
  <si>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</si>
  <si>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</si>
  <si>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</si>
  <si>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</si>
  <si>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</si>
  <si>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</si>
  <si>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</si>
  <si>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</si>
  <si>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</si>
  <si>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</si>
  <si>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</si>
  <si>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</si>
  <si>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</si>
  <si>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</si>
  <si>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</si>
  <si>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</si>
  <si>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</si>
  <si>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</si>
  <si>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</si>
  <si>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</si>
  <si>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</si>
  <si>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</si>
  <si>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</si>
  <si>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</si>
  <si>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</si>
  <si>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</si>
  <si>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</si>
  <si>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</si>
  <si>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</si>
  <si>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</si>
  <si>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</si>
  <si>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</si>
  <si>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</si>
  <si>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</si>
  <si>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</si>
  <si>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</si>
  <si>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</si>
  <si>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</si>
  <si>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</si>
  <si>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</si>
  <si>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</si>
  <si>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</si>
  <si>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</si>
  <si>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</si>
  <si>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</si>
  <si>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</si>
  <si>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</si>
  <si>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</si>
  <si>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</si>
  <si>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</si>
  <si>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</si>
  <si>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</si>
  <si>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</si>
  <si>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</si>
  <si>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</si>
  <si>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</si>
  <si>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</si>
  <si>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</si>
  <si>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</si>
  <si>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</si>
  <si>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</si>
  <si>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</si>
  <si>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</si>
  <si>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</si>
  <si>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</si>
  <si>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</si>
  <si>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</si>
  <si>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</si>
  <si>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</si>
  <si>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</si>
  <si>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</si>
  <si>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</si>
  <si>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</si>
  <si>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</si>
  <si>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</si>
  <si>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</si>
  <si>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</si>
  <si>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</si>
  <si>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</si>
  <si>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</si>
  <si>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</si>
  <si>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</si>
  <si>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</si>
  <si>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</si>
  <si>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</si>
  <si>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</si>
  <si>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</si>
  <si>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</si>
  <si>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</si>
  <si>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</si>
  <si>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</si>
  <si>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</si>
  <si>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</si>
  <si>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</si>
  <si>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</si>
  <si>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</si>
  <si>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</si>
  <si>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</si>
  <si>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</si>
  <si>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</si>
  <si>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</si>
  <si>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</si>
  <si>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</si>
  <si>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</si>
  <si>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</si>
  <si>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</si>
  <si>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</si>
  <si>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</si>
  <si>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</si>
  <si>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</si>
  <si>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</si>
  <si>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</si>
  <si>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</si>
  <si>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</si>
  <si>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</si>
  <si>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</si>
  <si>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</si>
  <si>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</si>
  <si>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</si>
  <si>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</si>
  <si>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</si>
  <si>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</si>
  <si>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</si>
  <si>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</si>
  <si>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</si>
  <si>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</si>
  <si>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</si>
  <si>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</si>
  <si>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</si>
  <si>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</si>
  <si>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</si>
  <si>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</si>
  <si>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</si>
  <si>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</si>
  <si>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</si>
  <si>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</si>
  <si>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</si>
  <si>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</si>
  <si>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</si>
  <si>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</si>
  <si>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</si>
  <si>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</si>
  <si>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</si>
  <si>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</si>
  <si>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</si>
  <si>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</si>
  <si>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</si>
  <si>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</si>
  <si>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</si>
  <si>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</si>
  <si>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</si>
  <si>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</si>
  <si>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</si>
  <si>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</si>
  <si>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</si>
  <si>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</si>
  <si>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</si>
  <si>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</si>
  <si>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</si>
  <si>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</si>
  <si>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</si>
  <si>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</si>
  <si>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</si>
  <si>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</si>
  <si>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</si>
  <si>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</si>
  <si>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</si>
  <si>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</si>
  <si>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</si>
  <si>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</si>
  <si>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</si>
  <si>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</si>
  <si>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</si>
  <si>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</si>
  <si>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</si>
  <si>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</si>
  <si>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</si>
  <si>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</si>
  <si>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</si>
  <si>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</si>
  <si>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</si>
  <si>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</si>
  <si>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</si>
  <si>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</si>
  <si>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</si>
  <si>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</si>
  <si>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</si>
  <si>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</si>
  <si>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</si>
  <si>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</si>
  <si>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</si>
  <si>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</si>
  <si>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</si>
  <si>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</si>
  <si>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</si>
  <si>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</si>
  <si>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</si>
  <si>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</si>
  <si>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</si>
  <si>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</si>
  <si>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</si>
  <si>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</si>
  <si>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</si>
  <si>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</si>
  <si>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</si>
  <si>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</si>
  <si>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</si>
  <si>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</si>
  <si>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</si>
  <si>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</si>
  <si>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</si>
  <si>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</si>
  <si>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</si>
  <si>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</si>
  <si>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</si>
  <si>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</si>
  <si>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</si>
  <si>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</si>
  <si>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</si>
  <si>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</si>
  <si>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</si>
  <si>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</si>
  <si>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</si>
  <si>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</si>
  <si>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</si>
  <si>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</si>
  <si>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</si>
  <si>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</si>
  <si>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</si>
  <si>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</si>
  <si>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</si>
  <si>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</si>
  <si>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</si>
  <si>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</si>
  <si>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</si>
  <si>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</si>
  <si>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</si>
  <si>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</si>
  <si>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</si>
  <si>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</si>
  <si>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</si>
  <si>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</si>
  <si>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</si>
  <si>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</si>
  <si>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</si>
  <si>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</si>
  <si>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</si>
  <si>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</si>
  <si>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</si>
  <si>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</si>
  <si>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</si>
  <si>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</si>
  <si>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</si>
  <si>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</si>
  <si>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</si>
  <si>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</si>
  <si>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</si>
  <si>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</si>
  <si>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</si>
  <si>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</si>
  <si>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</si>
  <si>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</si>
  <si>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</si>
  <si>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</si>
  <si>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</si>
  <si>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</si>
  <si>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</si>
  <si>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</si>
  <si>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</si>
  <si>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</si>
  <si>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</si>
  <si>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</si>
  <si>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</si>
  <si>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</si>
  <si>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</si>
  <si>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</si>
  <si>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</si>
  <si>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</si>
  <si>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</si>
  <si>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</si>
  <si>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</si>
  <si>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</si>
  <si>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</si>
  <si>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</si>
  <si>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</si>
  <si>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</si>
  <si>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</si>
  <si>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</si>
  <si>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</si>
  <si>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</si>
  <si>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</si>
  <si>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</si>
  <si>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</si>
  <si>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</si>
  <si>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</si>
  <si>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</si>
  <si>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</si>
  <si>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</si>
  <si>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</si>
  <si>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</si>
  <si>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</si>
  <si>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</si>
  <si>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</si>
  <si>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</si>
  <si>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</si>
  <si>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</si>
  <si>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</si>
  <si>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</si>
  <si>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</si>
  <si>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</si>
  <si>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</si>
  <si>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</si>
  <si>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</si>
  <si>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</si>
  <si>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</si>
  <si>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</si>
  <si>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</si>
  <si>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</si>
  <si>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</si>
  <si>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</si>
  <si>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</si>
  <si>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</si>
  <si>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</si>
  <si>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</si>
  <si>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</si>
  <si>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</si>
  <si>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</si>
  <si>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</si>
  <si>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</si>
  <si>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</si>
  <si>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</si>
  <si>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</si>
  <si>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</si>
  <si>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</si>
  <si>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</si>
  <si>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</si>
  <si>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</si>
  <si>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</si>
  <si>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</si>
  <si>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</si>
  <si>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</si>
  <si>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</si>
  <si>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</si>
  <si>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</si>
  <si>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</si>
  <si>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</si>
  <si>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</si>
  <si>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</si>
  <si>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</si>
  <si>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</si>
  <si>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</si>
  <si>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</si>
  <si>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</si>
  <si>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</si>
  <si>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</si>
  <si>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</si>
  <si>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</si>
  <si>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</si>
  <si>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</si>
  <si>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</si>
  <si>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</si>
  <si>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</si>
  <si>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</si>
  <si>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</si>
  <si>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</si>
  <si>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</si>
  <si>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</si>
  <si>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</si>
  <si>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</si>
  <si>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</si>
  <si>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</si>
  <si>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</si>
  <si>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</si>
  <si>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</si>
  <si>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</si>
  <si>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</si>
  <si>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</si>
  <si>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</si>
  <si>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</si>
  <si>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</si>
  <si>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</si>
  <si>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</si>
  <si>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</si>
  <si>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</si>
  <si>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</si>
  <si>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</si>
  <si>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</si>
  <si>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</si>
  <si>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</si>
  <si>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</si>
  <si>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</si>
  <si>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</si>
  <si>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</si>
  <si>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</si>
  <si>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</si>
  <si>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</si>
  <si>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</si>
  <si>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</si>
  <si>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</si>
  <si>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</si>
  <si>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</si>
  <si>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</si>
  <si>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</si>
  <si>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</si>
  <si>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</si>
  <si>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</si>
  <si>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</si>
  <si>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</si>
  <si>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</si>
  <si>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</si>
  <si>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</si>
  <si>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</si>
  <si>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</si>
  <si>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</si>
  <si>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</si>
  <si>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</si>
  <si>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</si>
  <si>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</si>
  <si>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</si>
  <si>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</si>
  <si>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</si>
  <si>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</si>
  <si>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</si>
  <si>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</si>
  <si>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</si>
  <si>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</si>
  <si>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</si>
  <si>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</si>
  <si>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</si>
  <si>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</si>
  <si>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</si>
  <si>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</si>
  <si>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</si>
  <si>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</si>
  <si>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</si>
  <si>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</si>
  <si>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</si>
  <si>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</si>
  <si>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</si>
  <si>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</si>
  <si>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</si>
  <si>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</si>
  <si>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</si>
  <si>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</si>
  <si>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</si>
  <si>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</si>
  <si>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</si>
  <si>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</si>
  <si>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</si>
  <si>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</si>
  <si>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</si>
  <si>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</si>
  <si>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</si>
  <si>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</si>
  <si>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</si>
  <si>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</si>
  <si>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</si>
  <si>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</si>
  <si>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</si>
  <si>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</si>
  <si>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</si>
  <si>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</si>
  <si>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</si>
  <si>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</si>
  <si>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</si>
  <si>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</si>
  <si>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</si>
  <si>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</si>
  <si>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</si>
  <si>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</si>
  <si>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</si>
  <si>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</si>
  <si>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</si>
  <si>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</si>
  <si>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</si>
  <si>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</si>
  <si>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</si>
  <si>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</si>
  <si>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</si>
  <si>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</si>
  <si>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</si>
  <si>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</si>
  <si>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</si>
  <si>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</si>
  <si>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</si>
  <si>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</si>
  <si>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</si>
  <si>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</si>
  <si>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</si>
  <si>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</si>
  <si>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</si>
  <si>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</si>
  <si>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</si>
  <si>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</si>
  <si>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</si>
  <si>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</si>
  <si>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</si>
  <si>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</si>
  <si>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</si>
  <si>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</si>
  <si>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</si>
  <si>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</si>
  <si>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</si>
  <si>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</si>
  <si>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</si>
  <si>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</si>
  <si>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</si>
  <si>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</si>
  <si>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</si>
  <si>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</si>
  <si>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</si>
  <si>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</si>
  <si>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</si>
  <si>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</si>
  <si>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</si>
  <si>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</si>
  <si>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</si>
  <si>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</si>
  <si>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</si>
  <si>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</si>
  <si>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</si>
  <si>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</si>
  <si>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</si>
  <si>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</si>
  <si>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</si>
  <si>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</si>
  <si>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</si>
  <si>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</si>
  <si>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</si>
  <si>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</si>
  <si>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</si>
  <si>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</si>
  <si>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</si>
  <si>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</si>
  <si>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</si>
  <si>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</si>
  <si>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</si>
  <si>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</si>
  <si>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</si>
  <si>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</si>
  <si>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</si>
  <si>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</si>
  <si>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</si>
  <si>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</si>
  <si>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</si>
  <si>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</si>
  <si>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</si>
  <si>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</si>
  <si>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</si>
  <si>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</si>
  <si>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</si>
  <si>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</si>
  <si>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</si>
  <si>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</si>
  <si>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</si>
  <si>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</si>
  <si>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</si>
  <si>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</si>
  <si>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</si>
  <si>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</si>
  <si>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</si>
  <si>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</si>
  <si>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</si>
  <si>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</si>
  <si>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</si>
  <si>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</si>
  <si>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</si>
  <si>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</si>
  <si>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</si>
  <si>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</si>
  <si>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</si>
  <si>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</si>
  <si>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</si>
  <si>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</si>
  <si>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</si>
  <si>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</si>
  <si>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</si>
  <si>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</si>
  <si>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</si>
  <si>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</si>
  <si>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</si>
  <si>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</si>
  <si>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</si>
  <si>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</si>
  <si>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</si>
  <si>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</si>
  <si>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</si>
  <si>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</si>
  <si>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</si>
  <si>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</si>
  <si>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</si>
  <si>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</si>
  <si>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</si>
  <si>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</si>
  <si>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</si>
  <si>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</si>
  <si>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</si>
  <si>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</si>
  <si>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</si>
  <si>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</si>
  <si>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</si>
  <si>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</si>
  <si>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</si>
  <si>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</si>
  <si>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</si>
  <si>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</si>
  <si>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</si>
  <si>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</si>
  <si>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</si>
  <si>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</si>
  <si>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</si>
  <si>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</si>
  <si>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</si>
  <si>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</si>
  <si>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</si>
  <si>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</si>
  <si>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</si>
  <si>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</si>
  <si>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</si>
  <si>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</si>
  <si>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</si>
  <si>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</si>
  <si>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</si>
  <si>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</si>
  <si>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</si>
  <si>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</si>
  <si>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</si>
  <si>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</si>
  <si>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</si>
  <si>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</si>
  <si>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</si>
  <si>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</si>
  <si>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</si>
  <si>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</si>
  <si>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</si>
  <si>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</si>
  <si>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</si>
  <si>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</si>
  <si>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</si>
  <si>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</si>
  <si>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</si>
  <si>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</si>
  <si>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</si>
  <si>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</si>
  <si>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</si>
  <si>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</si>
  <si>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</si>
  <si>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</si>
  <si>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</si>
  <si>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</si>
  <si>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</si>
  <si>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</si>
  <si>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</si>
  <si>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</si>
  <si>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</si>
  <si>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</si>
  <si>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</si>
  <si>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</si>
  <si>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</si>
  <si>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</si>
  <si>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</si>
  <si>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</si>
  <si>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</si>
  <si>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</si>
  <si>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</si>
  <si>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</si>
  <si>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</si>
  <si>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</si>
  <si>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</si>
  <si>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</si>
  <si>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</si>
  <si>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</si>
  <si>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</si>
  <si>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</si>
  <si>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</si>
  <si>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</si>
  <si>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</si>
  <si>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</si>
  <si>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</si>
  <si>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</si>
  <si>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</si>
  <si>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</si>
  <si>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</si>
  <si>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</si>
  <si>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</si>
  <si>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</si>
  <si>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</si>
  <si>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</si>
  <si>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</si>
  <si>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</si>
  <si>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</si>
  <si>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</si>
  <si>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</si>
  <si>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</si>
  <si>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</si>
  <si>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</si>
  <si>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</si>
  <si>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</si>
  <si>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</si>
  <si>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</si>
  <si>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</si>
  <si>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</si>
  <si>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</si>
  <si>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</si>
  <si>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</si>
  <si>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</si>
  <si>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</si>
  <si>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</si>
  <si>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</si>
  <si>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</si>
  <si>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</si>
  <si>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</si>
  <si>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</si>
  <si>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</si>
  <si>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</si>
  <si>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</si>
  <si>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</si>
  <si>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</si>
  <si>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</si>
  <si>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</si>
  <si>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</si>
  <si>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</si>
  <si>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</si>
  <si>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</si>
  <si>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</si>
  <si>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</si>
  <si>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</si>
  <si>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</si>
  <si>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</si>
  <si>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</si>
  <si>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</si>
  <si>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</si>
  <si>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</si>
  <si>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</si>
  <si>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</si>
  <si>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</si>
  <si>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</si>
  <si>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</si>
  <si>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</si>
  <si>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</si>
  <si>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</si>
  <si>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</si>
  <si>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</si>
  <si>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</si>
  <si>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</si>
  <si>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</si>
  <si>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</si>
  <si>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</si>
  <si>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</si>
  <si>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</si>
  <si>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</si>
  <si>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</si>
  <si>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</si>
  <si>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</si>
  <si>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</si>
  <si>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</si>
  <si>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</si>
  <si>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</si>
  <si>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</si>
  <si>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</si>
  <si>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</si>
  <si>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</si>
  <si>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</si>
  <si>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</si>
  <si>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</si>
  <si>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</si>
  <si>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</si>
  <si>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</si>
  <si>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</si>
  <si>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</si>
  <si>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</si>
  <si>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</si>
  <si>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</si>
  <si>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</si>
  <si>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</si>
  <si>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</si>
  <si>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</si>
  <si>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</si>
  <si>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</si>
  <si>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</si>
  <si>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</si>
  <si>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</si>
  <si>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</si>
  <si>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</si>
  <si>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</si>
  <si>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</si>
  <si>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</si>
  <si>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</si>
  <si>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</si>
  <si>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</si>
  <si>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</si>
  <si>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</si>
  <si>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</si>
  <si>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</si>
  <si>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</si>
  <si>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</si>
  <si>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</si>
  <si>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</si>
  <si>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</si>
  <si>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</si>
  <si>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</si>
  <si>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</si>
  <si>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</si>
  <si>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</si>
  <si>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</si>
  <si>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</si>
  <si>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</si>
  <si>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</si>
  <si>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</si>
  <si>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</si>
  <si>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</si>
  <si>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</si>
  <si>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</si>
  <si>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</si>
  <si>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</si>
  <si>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</si>
  <si>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</si>
  <si>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</si>
  <si>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</si>
  <si>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</si>
  <si>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</si>
  <si>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</si>
  <si>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</si>
  <si>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</si>
  <si>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</si>
  <si>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</si>
  <si>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</si>
  <si>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</si>
  <si>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</si>
  <si>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</si>
  <si>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</si>
  <si>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</si>
  <si>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</si>
  <si>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</si>
  <si>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</si>
  <si>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</si>
  <si>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</si>
  <si>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</si>
  <si>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</si>
  <si>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</si>
  <si>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</si>
  <si>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</si>
  <si>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</si>
  <si>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</si>
  <si>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</si>
  <si>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</si>
  <si>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</si>
  <si>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</si>
  <si>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</si>
  <si>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</si>
  <si>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</si>
  <si>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</si>
  <si>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</si>
  <si>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</si>
  <si>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</si>
  <si>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</si>
  <si>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</si>
  <si>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</si>
  <si>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</si>
  <si>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</si>
  <si>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</si>
  <si>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</si>
  <si>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</si>
  <si>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</si>
  <si>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</si>
  <si>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</si>
  <si>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</si>
  <si>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</si>
  <si>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</si>
  <si>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</si>
  <si>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</si>
  <si>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</si>
  <si>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</si>
  <si>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</si>
  <si>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</si>
  <si>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</si>
  <si>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</si>
  <si>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</si>
  <si>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</si>
  <si>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</si>
  <si>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</si>
  <si>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</si>
  <si>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</si>
  <si>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</si>
  <si>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</si>
  <si>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</si>
  <si>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</si>
  <si>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</si>
  <si>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</si>
  <si>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</si>
  <si>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</si>
  <si>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</si>
  <si>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</si>
  <si>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</si>
  <si>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</si>
  <si>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</si>
  <si>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</si>
  <si>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</si>
  <si>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</si>
  <si>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</si>
  <si>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</si>
  <si>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</si>
  <si>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</si>
  <si>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</si>
  <si>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</si>
  <si>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</si>
  <si>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</si>
  <si>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</si>
  <si>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</si>
  <si>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</si>
  <si>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</si>
  <si>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</si>
  <si>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</si>
  <si>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</si>
  <si>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</si>
  <si>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</si>
  <si>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</si>
  <si>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</si>
  <si>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</si>
  <si>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</si>
  <si>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</si>
  <si>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</si>
  <si>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</si>
  <si>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</si>
  <si>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</si>
  <si>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</si>
  <si>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</si>
  <si>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</si>
  <si>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</si>
  <si>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</si>
  <si>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</si>
  <si>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</si>
  <si>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</si>
  <si>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</si>
  <si>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</si>
  <si>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</si>
  <si>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</si>
  <si>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</si>
  <si>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</si>
  <si>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</si>
  <si>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</si>
  <si>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</si>
  <si>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</si>
  <si>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</si>
  <si>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</si>
  <si>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</si>
  <si>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</si>
  <si>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</si>
  <si>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</si>
  <si>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</si>
  <si>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</si>
  <si>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</si>
  <si>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</si>
  <si>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</si>
  <si>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</si>
  <si>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</si>
  <si>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</si>
  <si>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</si>
  <si>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</si>
  <si>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</si>
  <si>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</si>
  <si>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</si>
  <si>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</si>
  <si>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</si>
  <si>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</si>
  <si>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</si>
  <si>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</si>
  <si>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</si>
  <si>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</si>
  <si>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</si>
  <si>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</si>
  <si>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</si>
  <si>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</si>
  <si>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</si>
  <si>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</si>
  <si>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</si>
  <si>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</si>
  <si>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</si>
  <si>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</si>
  <si>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</si>
  <si>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</si>
  <si>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</si>
  <si>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</si>
  <si>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</si>
  <si>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</si>
  <si>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</si>
  <si>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</si>
  <si>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</si>
  <si>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</si>
  <si>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</si>
  <si>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</si>
  <si>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</si>
  <si>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</si>
  <si>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</si>
  <si>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</si>
  <si>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</si>
  <si>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</si>
  <si>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</si>
  <si>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</si>
  <si>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</si>
  <si>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</si>
  <si>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</si>
  <si>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</si>
  <si>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</si>
  <si>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</si>
  <si>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</si>
  <si>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</si>
  <si>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</si>
  <si>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</si>
  <si>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</si>
  <si>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</si>
  <si>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</si>
  <si>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</si>
  <si>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</si>
  <si>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</si>
  <si>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</si>
  <si>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</si>
  <si>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</si>
  <si>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</si>
  <si>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</si>
  <si>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</si>
  <si>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</si>
  <si>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</si>
  <si>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</si>
  <si>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</si>
  <si>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</si>
  <si>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</si>
  <si>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</si>
  <si>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</si>
  <si>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</si>
  <si>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</si>
  <si>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</si>
  <si>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</si>
  <si>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</si>
  <si>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</si>
  <si>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</si>
  <si>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</si>
  <si>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</si>
  <si>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</si>
  <si>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</si>
  <si>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</si>
  <si>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</si>
  <si>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</si>
  <si>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</si>
  <si>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</si>
  <si>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</si>
  <si>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</si>
  <si>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</si>
  <si>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</si>
  <si>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</si>
  <si>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</si>
  <si>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</si>
  <si>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</si>
  <si>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</si>
  <si>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</si>
  <si>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</si>
  <si>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</si>
  <si>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</si>
  <si>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</si>
  <si>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</si>
  <si>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</si>
  <si>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</si>
  <si>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</si>
  <si>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</si>
  <si>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</si>
  <si>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</si>
  <si>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</si>
  <si>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</si>
  <si>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</si>
  <si>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</si>
  <si>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</si>
  <si>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</si>
  <si>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</si>
  <si>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</si>
  <si>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</si>
  <si>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</si>
  <si>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</si>
  <si>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</si>
  <si>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</si>
  <si>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</si>
  <si>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</si>
  <si>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</si>
  <si>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</si>
  <si>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</si>
  <si>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</si>
  <si>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</si>
  <si>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</si>
  <si>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</si>
  <si>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</si>
  <si>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</si>
  <si>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</si>
  <si>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</si>
  <si>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</si>
  <si>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</si>
  <si>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</si>
  <si>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</si>
  <si>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</si>
  <si>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</si>
  <si>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</si>
  <si>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</si>
  <si>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</si>
  <si>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</si>
  <si>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</si>
  <si>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</si>
  <si>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</si>
  <si>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</si>
  <si>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</si>
  <si>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</si>
  <si>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</si>
  <si>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</si>
  <si>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</si>
  <si>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</si>
  <si>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</si>
  <si>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</si>
  <si>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</si>
  <si>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</si>
  <si>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</si>
  <si>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</si>
  <si>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</si>
  <si>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</si>
  <si>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</si>
  <si>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</si>
  <si>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</si>
  <si>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</si>
  <si>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</si>
  <si>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</si>
  <si>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</si>
  <si>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</si>
  <si>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</si>
  <si>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</si>
  <si>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</si>
  <si>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</si>
  <si>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</si>
  <si>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</si>
  <si>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</si>
  <si>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</si>
  <si>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</si>
  <si>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</si>
  <si>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</si>
  <si>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</si>
  <si>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</si>
  <si>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</si>
  <si>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</si>
  <si>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</si>
  <si>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</si>
  <si>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</si>
  <si>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</si>
  <si>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</si>
  <si>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</si>
  <si>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</si>
  <si>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</si>
  <si>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</si>
  <si>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</si>
  <si>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</si>
  <si>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</si>
  <si>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</si>
  <si>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</si>
  <si>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</si>
  <si>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</si>
  <si>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</si>
  <si>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</si>
  <si>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</si>
  <si>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</si>
  <si>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</si>
  <si>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</si>
  <si>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</si>
  <si>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</si>
  <si>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</si>
  <si>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</si>
  <si>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</si>
  <si>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</si>
  <si>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</si>
  <si>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</si>
  <si>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</si>
  <si>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</si>
  <si>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</si>
  <si>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</si>
  <si>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</si>
  <si>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</si>
  <si>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</si>
  <si>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</si>
  <si>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</si>
  <si>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</si>
  <si>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</si>
  <si>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</si>
  <si>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</si>
  <si>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</si>
  <si>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</si>
  <si>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</si>
  <si>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</si>
  <si>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</si>
  <si>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</si>
  <si>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</si>
  <si>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</si>
  <si>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</si>
  <si>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</si>
  <si>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</si>
  <si>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</si>
  <si>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</si>
  <si>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</si>
  <si>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</si>
  <si>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</si>
  <si>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</si>
  <si>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</si>
  <si>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</si>
  <si>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</si>
  <si>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</si>
  <si>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</si>
  <si>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</si>
  <si>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</si>
  <si>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</si>
  <si>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</si>
  <si>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</si>
  <si>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</si>
  <si>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</si>
  <si>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</si>
  <si>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</si>
  <si>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</si>
  <si>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</si>
  <si>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</si>
  <si>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</si>
  <si>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</si>
  <si>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</si>
  <si>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</si>
  <si>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</si>
  <si>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</si>
  <si>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</si>
  <si>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</si>
  <si>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</si>
  <si>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</si>
  <si>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</si>
  <si>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</si>
  <si>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</si>
  <si>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</si>
  <si>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</si>
  <si>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</si>
  <si>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</si>
  <si>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</si>
  <si>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</si>
  <si>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</si>
  <si>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</si>
  <si>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</si>
  <si>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</si>
  <si>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</si>
  <si>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</si>
  <si>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</si>
  <si>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</si>
  <si>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</si>
  <si>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</si>
  <si>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</si>
  <si>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</si>
  <si>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</si>
  <si>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</si>
  <si>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</si>
  <si>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</si>
  <si>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</si>
  <si>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</si>
  <si>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</si>
  <si>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</si>
  <si>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</si>
  <si>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</si>
  <si>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</si>
  <si>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</si>
  <si>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</si>
  <si>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</si>
  <si>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</si>
  <si>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</si>
  <si>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</si>
  <si>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</si>
  <si>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</si>
  <si>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</si>
  <si>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</si>
  <si>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</si>
  <si>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</si>
  <si>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</si>
  <si>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</si>
  <si>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</si>
  <si>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</si>
  <si>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</si>
  <si>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</si>
  <si>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</si>
  <si>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</si>
  <si>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</si>
  <si>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</si>
  <si>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</si>
  <si>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</si>
  <si>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</si>
  <si>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</si>
  <si>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</si>
  <si>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</si>
  <si>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</si>
  <si>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</si>
  <si>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</si>
  <si>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</si>
  <si>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</si>
  <si>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</si>
  <si>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</si>
  <si>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</si>
  <si>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</si>
  <si>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</si>
  <si>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</si>
  <si>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</si>
  <si>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</si>
  <si>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</si>
  <si>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</si>
  <si>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</si>
  <si>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</si>
  <si>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</si>
  <si>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</si>
  <si>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</si>
  <si>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</si>
  <si>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</si>
  <si>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</si>
  <si>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</si>
  <si>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</si>
  <si>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</si>
  <si>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</si>
  <si>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</si>
  <si>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</si>
  <si>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</si>
  <si>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</si>
  <si>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</si>
  <si>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</si>
  <si>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</si>
  <si>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</si>
  <si>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</si>
  <si>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</si>
  <si>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</si>
  <si>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</si>
  <si>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</si>
  <si>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</si>
  <si>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</si>
  <si>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</si>
  <si>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</si>
  <si>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</si>
  <si>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</si>
  <si>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</si>
  <si>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</si>
  <si>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</si>
  <si>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</si>
  <si>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</si>
  <si>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</si>
  <si>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</si>
  <si>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</si>
  <si>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</si>
  <si>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</si>
  <si>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</si>
  <si>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</si>
  <si>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</si>
  <si>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</si>
  <si>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</si>
  <si>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</si>
  <si>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</si>
  <si>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</si>
  <si>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</si>
  <si>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</si>
  <si>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</si>
  <si>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</si>
  <si>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</si>
  <si>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</si>
  <si>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</si>
  <si>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</si>
  <si>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</si>
  <si>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</si>
  <si>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</si>
  <si>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</si>
  <si>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</si>
  <si>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</si>
  <si>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</si>
  <si>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</si>
  <si>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</si>
  <si>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</si>
  <si>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</si>
  <si>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</si>
  <si>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</si>
  <si>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</si>
  <si>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</si>
  <si>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</si>
  <si>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</si>
  <si>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</si>
  <si>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</si>
  <si>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</si>
  <si>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</si>
  <si>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</si>
  <si>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</si>
  <si>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</si>
  <si>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</si>
  <si>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</si>
  <si>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</si>
  <si>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</si>
  <si>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</si>
  <si>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</si>
  <si>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</si>
  <si>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</si>
  <si>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</si>
  <si>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</si>
  <si>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</si>
  <si>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</si>
  <si>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</si>
  <si>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</si>
  <si>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</si>
  <si>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</si>
  <si>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</si>
  <si>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</si>
  <si>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</si>
  <si>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</si>
  <si>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</si>
  <si>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</si>
  <si>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</si>
  <si>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</si>
  <si>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</si>
  <si>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</si>
  <si>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</si>
  <si>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</si>
  <si>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</si>
  <si>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</si>
  <si>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</si>
  <si>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</si>
  <si>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</si>
  <si>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</si>
  <si>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</si>
  <si>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</si>
  <si>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</si>
  <si>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</si>
  <si>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</si>
  <si>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</si>
  <si>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</si>
  <si>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</si>
  <si>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</si>
  <si>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</si>
  <si>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</si>
  <si>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</si>
  <si>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</si>
  <si>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</si>
  <si>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</si>
  <si>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</si>
  <si>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</si>
  <si>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</si>
  <si>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</si>
  <si>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</si>
  <si>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</si>
  <si>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</si>
  <si>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</si>
  <si>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</si>
  <si>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</si>
  <si>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</si>
  <si>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</si>
  <si>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</si>
  <si>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</si>
  <si>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</si>
  <si>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</si>
  <si>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</si>
  <si>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</si>
  <si>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</si>
  <si>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</si>
  <si>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</si>
  <si>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</si>
  <si>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</si>
  <si>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</si>
  <si>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</si>
  <si>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</si>
  <si>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</si>
  <si>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</si>
  <si>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</si>
  <si>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</si>
  <si>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</si>
  <si>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</si>
  <si>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</si>
  <si>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</si>
  <si>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</si>
  <si>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</si>
  <si>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</si>
  <si>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</si>
  <si>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</si>
  <si>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</si>
  <si>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</si>
  <si>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</si>
  <si>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</si>
  <si>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</si>
  <si>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</si>
  <si>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</si>
  <si>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</si>
  <si>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</si>
  <si>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</si>
  <si>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</si>
  <si>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</si>
  <si>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</si>
  <si>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</si>
  <si>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</si>
  <si>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</si>
  <si>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</si>
  <si>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</si>
  <si>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</si>
  <si>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</si>
  <si>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</si>
  <si>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</si>
  <si>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</si>
  <si>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</si>
  <si>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</si>
  <si>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</si>
  <si>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</si>
  <si>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</si>
  <si>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</si>
  <si>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</si>
  <si>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</si>
  <si>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</si>
  <si>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</si>
  <si>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</si>
  <si>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</si>
  <si>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</si>
  <si>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</si>
  <si>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</si>
  <si>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</si>
  <si>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</si>
  <si>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</si>
  <si>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</si>
  <si>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</si>
  <si>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</si>
  <si>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</si>
  <si>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</si>
  <si>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</si>
  <si>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</si>
  <si>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</si>
  <si>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</si>
  <si>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</si>
  <si>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</si>
  <si>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</si>
  <si>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</si>
  <si>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</si>
  <si>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</si>
  <si>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</si>
  <si>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</si>
  <si>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</si>
  <si>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</si>
  <si>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</si>
  <si>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</si>
  <si>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</si>
  <si>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</si>
  <si>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</si>
  <si>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</si>
  <si>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</si>
  <si>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</si>
  <si>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</si>
  <si>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</si>
  <si>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</si>
  <si>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</si>
  <si>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</si>
  <si>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</si>
  <si>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</si>
  <si>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</si>
  <si>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</si>
  <si>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</si>
  <si>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</si>
  <si>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</si>
  <si>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</si>
  <si>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</si>
  <si>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</si>
  <si>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</si>
  <si>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</si>
  <si>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</si>
  <si>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</si>
  <si>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</si>
  <si>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</si>
  <si>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</si>
  <si>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</si>
  <si>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</si>
  <si>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</si>
  <si>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</si>
  <si>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</si>
  <si>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</si>
  <si>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</si>
  <si>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</si>
  <si>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</si>
  <si>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</si>
  <si>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</si>
  <si>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</si>
  <si>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</si>
  <si>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</si>
  <si>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</si>
  <si>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</si>
  <si>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</si>
  <si>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</si>
  <si>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</si>
  <si>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</si>
  <si>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</si>
  <si>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</si>
  <si>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</si>
  <si>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</si>
  <si>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</si>
  <si>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</si>
  <si>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</si>
  <si>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</si>
  <si>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</si>
  <si>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</si>
  <si>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</si>
  <si>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</si>
  <si>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</si>
  <si>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</si>
  <si>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</si>
  <si>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</si>
  <si>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</si>
  <si>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</si>
  <si>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</si>
  <si>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</si>
  <si>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</si>
  <si>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</si>
  <si>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</si>
  <si>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</si>
  <si>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</si>
  <si>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</si>
  <si>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</si>
  <si>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</si>
  <si>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</si>
  <si>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</si>
  <si>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</si>
  <si>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</si>
  <si>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</si>
  <si>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</si>
  <si>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</si>
  <si>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</si>
  <si>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</si>
  <si>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</si>
  <si>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</si>
  <si>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</si>
  <si>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</si>
  <si>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</si>
  <si>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</si>
  <si>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</si>
  <si>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</si>
  <si>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</si>
  <si>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</si>
  <si>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</si>
  <si>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</si>
  <si>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</si>
  <si>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</si>
  <si>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</si>
  <si>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</si>
  <si>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</si>
  <si>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</si>
  <si>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</si>
  <si>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</si>
  <si>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</si>
  <si>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</si>
  <si>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</si>
  <si>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</si>
  <si>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</si>
  <si>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</si>
  <si>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</si>
  <si>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</si>
  <si>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</si>
  <si>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</si>
  <si>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</si>
  <si>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</si>
  <si>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</si>
  <si>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</si>
  <si>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</si>
  <si>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</si>
  <si>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</si>
  <si>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</si>
  <si>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</si>
  <si>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</si>
  <si>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</si>
  <si>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</si>
  <si>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</si>
  <si>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</si>
  <si>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</si>
  <si>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</si>
  <si>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</si>
  <si>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</si>
  <si>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</si>
  <si>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</si>
  <si>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</si>
  <si>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</si>
  <si>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</si>
  <si>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</si>
  <si>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</si>
  <si>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</si>
  <si>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</si>
  <si>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</si>
  <si>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</si>
  <si>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</si>
  <si>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</si>
  <si>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</si>
  <si>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</si>
  <si>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</si>
  <si>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</si>
  <si>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</si>
  <si>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</si>
  <si>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</si>
  <si>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</si>
  <si>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</si>
  <si>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</si>
  <si>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</si>
  <si>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</si>
  <si>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</si>
  <si>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</si>
  <si>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</si>
  <si>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</si>
  <si>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</si>
  <si>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</si>
  <si>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</si>
  <si>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</si>
  <si>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</si>
  <si>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</si>
  <si>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</si>
  <si>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</si>
  <si>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</si>
  <si>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</si>
  <si>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</si>
  <si>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</si>
  <si>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</si>
  <si>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</si>
  <si>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</si>
  <si>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</si>
  <si>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</si>
  <si>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</si>
  <si>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</si>
  <si>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</si>
  <si>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</si>
  <si>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</si>
  <si>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</si>
  <si>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</si>
  <si>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</si>
  <si>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</si>
  <si>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</si>
  <si>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</si>
  <si>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</si>
  <si>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</si>
  <si>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</si>
  <si>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</si>
  <si>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</si>
  <si>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</si>
  <si>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</si>
  <si>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</si>
  <si>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</si>
  <si>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</si>
  <si>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</si>
  <si>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</si>
  <si>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</si>
  <si>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</si>
  <si>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</si>
  <si>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</si>
  <si>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</si>
  <si>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</si>
  <si>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</si>
  <si>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</si>
  <si>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</si>
  <si>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</si>
  <si>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</si>
  <si>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</si>
  <si>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</si>
  <si>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</si>
  <si>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</si>
  <si>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</si>
  <si>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</si>
  <si>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</si>
  <si>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</si>
  <si>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</si>
  <si>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</si>
  <si>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</si>
  <si>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</si>
  <si>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</si>
  <si>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</si>
  <si>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</si>
  <si>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</si>
  <si>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</si>
  <si>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</si>
  <si>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</si>
  <si>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</si>
  <si>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</si>
  <si>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</si>
  <si>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</si>
  <si>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</si>
  <si>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</si>
  <si>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</si>
  <si>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</si>
  <si>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</si>
  <si>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</si>
  <si>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</si>
  <si>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</si>
  <si>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</si>
  <si>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</si>
  <si>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</si>
  <si>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</si>
  <si>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</si>
  <si>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</si>
  <si>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</si>
  <si>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</si>
  <si>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</si>
  <si>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</si>
  <si>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</si>
  <si>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</si>
  <si>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</si>
  <si>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</si>
  <si>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</si>
  <si>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</si>
  <si>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</si>
  <si>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</si>
  <si>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</si>
  <si>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</si>
  <si>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</si>
  <si>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</si>
  <si>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</si>
  <si>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</si>
  <si>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</si>
  <si>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</si>
  <si>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</si>
  <si>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</si>
  <si>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</si>
  <si>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</si>
  <si>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</si>
  <si>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</si>
  <si>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</si>
  <si>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</si>
  <si>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</si>
  <si>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</si>
  <si>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</si>
  <si>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</si>
  <si>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</si>
  <si>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</si>
  <si>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</si>
  <si>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</si>
  <si>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</si>
  <si>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</si>
  <si>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</si>
  <si>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</si>
  <si>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</si>
  <si>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</si>
  <si>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</si>
  <si>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</si>
  <si>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</si>
  <si>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</si>
  <si>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</si>
  <si>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</si>
  <si>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</si>
  <si>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</si>
  <si>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</si>
  <si>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</si>
  <si>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</si>
  <si>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</si>
  <si>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</si>
  <si>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</si>
  <si>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</si>
  <si>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</si>
  <si>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</si>
  <si>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</si>
  <si>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</si>
  <si>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</si>
  <si>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</si>
  <si>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</si>
  <si>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</si>
  <si>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</si>
  <si>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</si>
  <si>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</si>
  <si>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</si>
  <si>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</si>
  <si>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</si>
  <si>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</si>
  <si>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</si>
  <si>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</si>
  <si>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</si>
  <si>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</si>
  <si>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</si>
  <si>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</si>
  <si>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</si>
  <si>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</si>
  <si>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</si>
  <si>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</si>
  <si>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</si>
  <si>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</si>
  <si>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</si>
  <si>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</si>
  <si>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</si>
  <si>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</si>
  <si>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</si>
  <si>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</si>
  <si>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</si>
  <si>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</si>
  <si>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</si>
  <si>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</si>
  <si>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</si>
  <si>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</si>
  <si>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</si>
  <si>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</si>
  <si>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</si>
  <si>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</si>
  <si>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</si>
  <si>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</si>
  <si>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</si>
  <si>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</si>
  <si>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</si>
  <si>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</si>
  <si>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</si>
  <si>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</si>
  <si>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</si>
  <si>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</si>
  <si>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</si>
  <si>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</si>
  <si>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</si>
  <si>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</si>
  <si>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</si>
  <si>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</si>
  <si>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</si>
  <si>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</si>
  <si>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</si>
  <si>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</si>
  <si>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</si>
  <si>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</si>
  <si>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</si>
  <si>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</si>
  <si>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</si>
  <si>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</si>
  <si>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</si>
  <si>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</si>
  <si>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</si>
  <si>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</si>
  <si>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</si>
  <si>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</si>
  <si>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</si>
  <si>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</si>
  <si>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</si>
  <si>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</si>
  <si>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</si>
  <si>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</si>
  <si>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</si>
  <si>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</si>
  <si>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</si>
  <si>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</si>
  <si>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</si>
  <si>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</si>
  <si>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</si>
  <si>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</si>
  <si>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</si>
  <si>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</si>
  <si>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</si>
  <si>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</si>
  <si>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</si>
  <si>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</si>
  <si>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</si>
  <si>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</si>
  <si>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</si>
  <si>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</si>
  <si>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</si>
  <si>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</si>
  <si>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</si>
  <si>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</si>
  <si>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</si>
  <si>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</si>
  <si>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</si>
  <si>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</si>
  <si>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</si>
  <si>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</si>
  <si>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</si>
  <si>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</si>
  <si>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</si>
  <si>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</si>
  <si>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</si>
  <si>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</si>
  <si>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</si>
  <si>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</si>
  <si>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</si>
  <si>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</si>
  <si>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</si>
  <si>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</si>
  <si>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</si>
  <si>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</si>
  <si>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</si>
  <si>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</si>
  <si>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</si>
  <si>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</si>
  <si>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</si>
  <si>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</si>
  <si>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</si>
  <si>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</si>
  <si>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</si>
  <si>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</si>
  <si>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</si>
  <si>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</si>
  <si>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</si>
  <si>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</si>
  <si>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</si>
  <si>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</si>
  <si>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</si>
  <si>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</si>
  <si>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</si>
  <si>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</si>
  <si>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</si>
  <si>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</si>
  <si>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</si>
  <si>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</si>
  <si>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</si>
  <si>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</si>
  <si>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</si>
  <si>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</si>
  <si>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</si>
  <si>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</si>
  <si>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</si>
  <si>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</si>
  <si>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</si>
  <si>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</si>
  <si>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</si>
  <si>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</si>
  <si>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</si>
  <si>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</si>
  <si>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</si>
  <si>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</si>
  <si>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</si>
  <si>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</si>
  <si>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</si>
  <si>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</si>
  <si>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</si>
  <si>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</si>
  <si>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</si>
  <si>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</si>
  <si>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</si>
  <si>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</si>
  <si>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</si>
  <si>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</si>
  <si>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</si>
  <si>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</si>
  <si>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</si>
  <si>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</si>
  <si>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</si>
  <si>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</si>
  <si>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</si>
  <si>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</si>
  <si>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</si>
  <si>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</si>
  <si>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</si>
  <si>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</si>
  <si>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</si>
  <si>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</si>
  <si>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</si>
  <si>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</si>
  <si>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</si>
  <si>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</si>
  <si>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</si>
  <si>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</si>
  <si>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</si>
  <si>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</si>
  <si>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</si>
  <si>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</si>
  <si>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</si>
  <si>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</si>
  <si>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</si>
  <si>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</si>
  <si>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</si>
  <si>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</si>
  <si>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</si>
  <si>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</si>
  <si>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</si>
  <si>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</si>
  <si>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</si>
  <si>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</si>
  <si>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</si>
  <si>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</si>
  <si>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</si>
  <si>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</si>
  <si>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</si>
  <si>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</si>
  <si>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</si>
  <si>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</si>
  <si>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</si>
  <si>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</si>
  <si>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</si>
  <si>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</si>
  <si>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</si>
  <si>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</si>
  <si>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</si>
  <si>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</si>
  <si>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</si>
  <si>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</si>
  <si>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</si>
  <si>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</si>
  <si>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</si>
  <si>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</si>
  <si>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</si>
  <si>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</si>
  <si>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</si>
  <si>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</si>
  <si>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</si>
  <si>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</si>
  <si>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</si>
  <si>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</si>
  <si>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</si>
  <si>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</si>
  <si>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</si>
  <si>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</si>
  <si>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</si>
  <si>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</si>
  <si>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</si>
  <si>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</si>
  <si>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</si>
  <si>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</si>
  <si>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</si>
  <si>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</si>
  <si>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</si>
  <si>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</si>
  <si>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</si>
  <si>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</si>
  <si>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</si>
  <si>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</si>
  <si>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</si>
  <si>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</si>
  <si>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</si>
  <si>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</si>
  <si>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</si>
  <si>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</si>
  <si>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</si>
  <si>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</si>
  <si>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</si>
  <si>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</si>
  <si>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</si>
  <si>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</si>
  <si>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</si>
  <si>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</si>
  <si>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</si>
  <si>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</si>
  <si>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</si>
  <si>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</si>
  <si>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</si>
  <si>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</si>
  <si>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</si>
  <si>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</si>
  <si>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</si>
  <si>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</si>
  <si>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</si>
  <si>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</si>
  <si>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</si>
  <si>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</si>
  <si>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</si>
  <si>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</si>
  <si>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</si>
  <si>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</si>
  <si>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</si>
  <si>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</si>
  <si>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</si>
  <si>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</si>
  <si>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</si>
  <si>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</si>
  <si>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</si>
  <si>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</si>
  <si>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</si>
  <si>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</si>
  <si>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</si>
  <si>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</si>
  <si>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</si>
  <si>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</si>
  <si>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</si>
  <si>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</si>
  <si>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</si>
  <si>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</si>
  <si>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</si>
  <si>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</si>
  <si>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</si>
  <si>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</si>
  <si>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</si>
  <si>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</si>
  <si>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</si>
  <si>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</si>
  <si>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</si>
  <si>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</si>
  <si>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</si>
  <si>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</si>
  <si>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</si>
  <si>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</si>
  <si>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</si>
  <si>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</si>
  <si>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</si>
  <si>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</si>
  <si>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</si>
  <si>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</si>
  <si>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</si>
  <si>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</si>
  <si>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</si>
  <si>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</si>
  <si>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</si>
  <si>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</si>
  <si>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</si>
  <si>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</si>
  <si>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</si>
  <si>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</si>
  <si>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</si>
  <si>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</si>
  <si>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</si>
  <si>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</si>
  <si>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</si>
  <si>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</si>
  <si>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</si>
  <si>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</si>
  <si>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</si>
  <si>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</si>
  <si>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</si>
  <si>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</si>
  <si>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</si>
  <si>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</si>
  <si>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</si>
  <si>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</si>
  <si>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</si>
  <si>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</si>
  <si>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</si>
  <si>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</si>
  <si>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</si>
  <si>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</si>
  <si>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</si>
  <si>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</si>
  <si>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</si>
  <si>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</si>
  <si>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</si>
  <si>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</si>
  <si>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</si>
  <si>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</si>
  <si>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</si>
  <si>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</si>
  <si>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</si>
  <si>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</si>
  <si>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</si>
  <si>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</si>
  <si>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</si>
  <si>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</si>
  <si>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</si>
  <si>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</si>
  <si>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</si>
  <si>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</si>
  <si>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</si>
  <si>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</si>
  <si>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</si>
  <si>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</si>
  <si>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</si>
  <si>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</si>
  <si>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</si>
  <si>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</si>
  <si>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</si>
  <si>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</si>
  <si>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</si>
  <si>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</si>
  <si>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</si>
  <si>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</si>
  <si>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</si>
  <si>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</si>
  <si>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</si>
  <si>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</si>
  <si>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</si>
  <si>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</si>
  <si>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</si>
  <si>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</si>
  <si>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</si>
  <si>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</si>
  <si>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</si>
  <si>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</si>
  <si>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</si>
  <si>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</si>
  <si>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</si>
  <si>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</si>
  <si>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</si>
  <si>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</si>
  <si>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</si>
  <si>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</si>
  <si>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</si>
  <si>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</si>
  <si>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</si>
  <si>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</si>
  <si>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</si>
  <si>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</si>
  <si>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</si>
  <si>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</si>
  <si>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</si>
  <si>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</si>
  <si>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</si>
  <si>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</si>
  <si>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</si>
  <si>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</si>
  <si>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</si>
  <si>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</si>
  <si>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</si>
  <si>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</si>
  <si>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</si>
  <si>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</si>
  <si>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</si>
  <si>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</si>
  <si>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</si>
  <si>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</si>
  <si>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</si>
  <si>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</si>
  <si>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</si>
  <si>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</si>
  <si>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</si>
  <si>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</si>
  <si>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</si>
  <si>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</si>
  <si>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</si>
  <si>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</si>
  <si>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</si>
  <si>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</si>
  <si>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</si>
  <si>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</si>
  <si>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</si>
  <si>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</si>
  <si>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</si>
  <si>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</si>
  <si>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</si>
  <si>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</si>
  <si>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</si>
  <si>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</si>
  <si>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</si>
  <si>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</si>
  <si>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</si>
  <si>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</si>
  <si>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</si>
  <si>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</si>
  <si>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</si>
  <si>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</si>
  <si>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</si>
  <si>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</si>
  <si>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</si>
  <si>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</si>
  <si>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</si>
  <si>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</si>
  <si>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</si>
  <si>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</si>
  <si>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</si>
  <si>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</si>
  <si>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</si>
  <si>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</si>
  <si>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</si>
  <si>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</si>
  <si>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</si>
  <si>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</si>
  <si>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</si>
  <si>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</si>
  <si>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</si>
  <si>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</si>
  <si>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</si>
  <si>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</si>
  <si>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</si>
  <si>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</si>
  <si>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</si>
  <si>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</si>
  <si>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</si>
  <si>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</si>
  <si>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</si>
  <si>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</si>
  <si>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</si>
  <si>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</si>
  <si>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</si>
  <si>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</si>
  <si>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</si>
  <si>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</si>
  <si>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</si>
  <si>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</si>
  <si>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</si>
  <si>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</si>
  <si>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</si>
  <si>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</si>
  <si>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</si>
  <si>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</si>
  <si>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</si>
  <si>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</si>
  <si>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</si>
  <si>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</si>
  <si>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</si>
  <si>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</si>
  <si>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</si>
  <si>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</si>
  <si>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</si>
  <si>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</si>
  <si>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</si>
  <si>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</si>
  <si>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</si>
  <si>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</si>
  <si>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</si>
  <si>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</si>
  <si>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</si>
  <si>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</si>
  <si>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</si>
  <si>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</si>
  <si>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</si>
  <si>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</si>
  <si>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</si>
  <si>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</si>
  <si>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</si>
  <si>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</si>
  <si>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</si>
  <si>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</si>
  <si>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</si>
  <si>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</si>
  <si>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</si>
  <si>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</si>
  <si>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</si>
  <si>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</si>
  <si>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</si>
  <si>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</si>
  <si>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</si>
  <si>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</si>
  <si>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</si>
  <si>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</si>
  <si>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</si>
  <si>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</si>
  <si>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</si>
  <si>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</si>
  <si>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</si>
  <si>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</si>
  <si>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</si>
  <si>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</si>
  <si>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</si>
  <si>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</si>
  <si>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</si>
  <si>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</si>
  <si>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</si>
  <si>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</si>
  <si>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</si>
  <si>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</si>
  <si>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</si>
  <si>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</si>
  <si>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</si>
  <si>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</si>
  <si>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</si>
  <si>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</si>
  <si>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</si>
  <si>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</si>
  <si>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</si>
  <si>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</si>
  <si>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</si>
  <si>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</si>
  <si>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</si>
  <si>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</si>
  <si>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</si>
  <si>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</si>
  <si>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</si>
  <si>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</si>
  <si>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</si>
  <si>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</si>
  <si>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</si>
  <si>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</si>
  <si>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</si>
  <si>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</si>
  <si>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</si>
  <si>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</si>
  <si>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</si>
  <si>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</si>
  <si>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</si>
  <si>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</si>
  <si>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</si>
  <si>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</si>
  <si>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</si>
  <si>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</si>
  <si>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</si>
  <si>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</si>
  <si>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</si>
  <si>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</si>
  <si>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</si>
  <si>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</si>
  <si>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</si>
  <si>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</si>
  <si>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</si>
  <si>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</si>
  <si>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</si>
  <si>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</si>
  <si>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</si>
  <si>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</si>
  <si>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</si>
  <si>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</si>
  <si>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</si>
  <si>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</si>
  <si>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</si>
  <si>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</si>
  <si>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</si>
  <si>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</si>
  <si>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</si>
  <si>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</si>
  <si>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</si>
  <si>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</si>
  <si>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</si>
  <si>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</si>
  <si>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</si>
  <si>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</si>
  <si>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</si>
  <si>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</si>
  <si>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</si>
  <si>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</si>
  <si>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</si>
  <si>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</si>
  <si>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</si>
  <si>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</si>
  <si>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</si>
  <si>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</si>
  <si>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</si>
  <si>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</si>
  <si>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</si>
  <si>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</si>
  <si>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</si>
  <si>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</si>
  <si>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</si>
  <si>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</si>
  <si>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</si>
  <si>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</si>
  <si>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</si>
  <si>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</si>
  <si>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</si>
  <si>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</si>
  <si>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</si>
  <si>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</si>
  <si>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</si>
  <si>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</si>
  <si>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</si>
  <si>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</si>
  <si>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</si>
  <si>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</si>
  <si>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</si>
  <si>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</si>
  <si>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</si>
  <si>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</si>
  <si>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</si>
  <si>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</si>
  <si>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</si>
  <si>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</si>
  <si>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</si>
  <si>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</si>
  <si>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</si>
  <si>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</si>
  <si>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</si>
  <si>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</si>
  <si>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</si>
  <si>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</si>
  <si>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</si>
  <si>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</si>
  <si>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</si>
  <si>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</si>
  <si>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</si>
  <si>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</si>
  <si>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</si>
  <si>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</si>
  <si>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</si>
  <si>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</si>
  <si>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</si>
  <si>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</si>
  <si>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</si>
  <si>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</si>
  <si>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</si>
  <si>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</si>
  <si>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</si>
  <si>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</si>
  <si>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</si>
  <si>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</si>
  <si>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</si>
  <si>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</si>
  <si>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</si>
  <si>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</si>
  <si>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</si>
  <si>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</si>
  <si>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</si>
  <si>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</si>
  <si>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</si>
  <si>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</si>
  <si>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</si>
  <si>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</si>
  <si>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</si>
  <si>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</si>
  <si>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</si>
  <si>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</si>
  <si>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</si>
  <si>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</si>
  <si>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</si>
  <si>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</si>
  <si>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</si>
  <si>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</si>
  <si>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</si>
  <si>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</si>
  <si>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</si>
  <si>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</si>
  <si>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</si>
  <si>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</si>
  <si>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</si>
  <si>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</si>
  <si>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</si>
  <si>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</si>
  <si>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</si>
  <si>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</si>
  <si>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</si>
  <si>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</si>
  <si>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</si>
  <si>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</si>
  <si>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</si>
  <si>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</si>
  <si>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</si>
  <si>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</si>
  <si>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</si>
  <si>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</si>
  <si>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</si>
  <si>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</si>
  <si>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</si>
  <si>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</si>
  <si>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</si>
  <si>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</si>
  <si>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</si>
  <si>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</si>
  <si>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</si>
  <si>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</si>
  <si>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</si>
  <si>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</si>
  <si>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</si>
  <si>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</si>
  <si>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</si>
  <si>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</si>
  <si>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</si>
  <si>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</si>
  <si>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</si>
  <si>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</si>
  <si>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</si>
  <si>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</si>
  <si>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</si>
  <si>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</si>
  <si>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</si>
  <si>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</si>
  <si>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</si>
  <si>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</si>
  <si>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</si>
  <si>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</si>
  <si>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</si>
  <si>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</si>
  <si>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</si>
  <si>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</si>
  <si>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</si>
  <si>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</si>
  <si>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</si>
  <si>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</si>
  <si>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</si>
  <si>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</si>
  <si>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</si>
  <si>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</si>
  <si>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</si>
  <si>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</si>
  <si>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</si>
  <si>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</si>
  <si>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</si>
  <si>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</si>
  <si>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</si>
  <si>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</si>
  <si>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</si>
  <si>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</si>
  <si>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</si>
  <si>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</si>
  <si>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</si>
  <si>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</si>
  <si>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</si>
  <si>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</si>
  <si>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</si>
  <si>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</si>
  <si>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</si>
  <si>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</si>
  <si>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</si>
  <si>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</si>
  <si>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</si>
  <si>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</si>
  <si>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</si>
  <si>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</si>
  <si>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</si>
  <si>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</si>
  <si>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</si>
  <si>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</si>
  <si>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</si>
  <si>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</si>
  <si>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</si>
  <si>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</si>
  <si>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</si>
  <si>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</si>
  <si>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</si>
  <si>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</si>
  <si>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</si>
  <si>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</si>
  <si>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</si>
  <si>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</si>
  <si>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</si>
  <si>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</si>
  <si>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</si>
  <si>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</si>
  <si>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</si>
  <si>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</si>
  <si>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</si>
  <si>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</si>
  <si>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</si>
  <si>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</si>
  <si>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</si>
  <si>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</si>
  <si>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</si>
  <si>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</si>
  <si>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</si>
  <si>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</si>
  <si>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</si>
  <si>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</si>
  <si>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</si>
  <si>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</si>
  <si>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</si>
  <si>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</si>
  <si>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</si>
  <si>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</si>
  <si>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</si>
  <si>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</si>
  <si>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</si>
  <si>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</si>
  <si>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</si>
  <si>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</si>
  <si>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</si>
  <si>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</si>
  <si>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</si>
  <si>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</si>
  <si>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</si>
  <si>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</si>
  <si>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</si>
  <si>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</si>
  <si>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</si>
  <si>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</si>
  <si>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</si>
  <si>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</si>
  <si>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</si>
  <si>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</si>
  <si>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</si>
  <si>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</si>
  <si>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</si>
  <si>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</si>
  <si>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</si>
  <si>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</si>
  <si>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</si>
  <si>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</si>
  <si>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</si>
  <si>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</si>
  <si>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</si>
  <si>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</si>
  <si>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</si>
  <si>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</si>
  <si>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</si>
  <si>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</si>
  <si>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</si>
  <si>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</si>
  <si>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</si>
  <si>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</si>
  <si>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</si>
  <si>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</si>
  <si>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</si>
  <si>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</si>
  <si>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</si>
  <si>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</si>
  <si>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</si>
  <si>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</si>
  <si>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</si>
  <si>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</si>
  <si>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</si>
  <si>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</si>
  <si>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</si>
  <si>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</si>
  <si>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</si>
  <si>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</si>
  <si>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</si>
  <si>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</si>
  <si>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</si>
  <si>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</si>
  <si>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</si>
  <si>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</si>
  <si>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</si>
  <si>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</si>
  <si>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</si>
  <si>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</si>
  <si>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</si>
  <si>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</si>
  <si>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</si>
  <si>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</si>
  <si>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</si>
  <si>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</si>
  <si>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</si>
  <si>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</si>
  <si>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</si>
  <si>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</si>
  <si>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</si>
  <si>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</si>
  <si>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</si>
  <si>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</si>
  <si>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</si>
  <si>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</si>
  <si>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</si>
  <si>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</si>
  <si>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</si>
  <si>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</si>
  <si>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</si>
  <si>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</si>
  <si>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</si>
  <si>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</si>
  <si>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</si>
  <si>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</si>
  <si>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</si>
  <si>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</si>
  <si>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</si>
  <si>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</si>
  <si>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</si>
  <si>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</si>
  <si>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</si>
  <si>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</si>
  <si>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</si>
  <si>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</si>
  <si>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</si>
  <si>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</si>
  <si>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</si>
  <si>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</si>
  <si>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</si>
  <si>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</si>
  <si>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</si>
  <si>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</si>
  <si>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</si>
  <si>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</si>
  <si>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</si>
  <si>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</si>
  <si>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</si>
  <si>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</si>
  <si>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</si>
  <si>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</si>
  <si>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</si>
  <si>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</si>
  <si>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</si>
  <si>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</si>
  <si>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</si>
  <si>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</si>
  <si>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</si>
  <si>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</si>
  <si>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</si>
  <si>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</si>
  <si>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</si>
  <si>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</si>
  <si>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</si>
  <si>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</si>
  <si>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</si>
  <si>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</si>
  <si>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</si>
  <si>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</si>
  <si>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</si>
  <si>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</si>
  <si>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</si>
  <si>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</si>
  <si>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</si>
  <si>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</si>
  <si>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</si>
  <si>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</si>
  <si>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</si>
  <si>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</si>
  <si>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</si>
  <si>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</si>
  <si>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</si>
  <si>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</si>
  <si>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</si>
  <si>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</si>
  <si>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</si>
  <si>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</si>
  <si>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</si>
  <si>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</si>
  <si>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</si>
  <si>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</si>
  <si>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</si>
  <si>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</si>
  <si>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</si>
  <si>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</si>
  <si>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</si>
  <si>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</si>
  <si>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</si>
  <si>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</si>
  <si>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</si>
  <si>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</si>
  <si>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</si>
  <si>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</si>
  <si>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</si>
  <si>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</si>
  <si>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</si>
  <si>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</si>
  <si>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</si>
  <si>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</si>
  <si>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</si>
  <si>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</si>
  <si>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</si>
  <si>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</si>
  <si>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</si>
  <si>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</si>
  <si>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</si>
  <si>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</si>
  <si>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</si>
  <si>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</si>
  <si>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</si>
  <si>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</si>
  <si>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</si>
  <si>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</si>
  <si>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</si>
  <si>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</si>
  <si>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</si>
  <si>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</si>
  <si>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</si>
  <si>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</si>
  <si>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</si>
  <si>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</si>
  <si>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</si>
  <si>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</si>
  <si>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</si>
  <si>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</si>
  <si>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</si>
  <si>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</si>
  <si>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</si>
  <si>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</si>
  <si>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</si>
  <si>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</si>
  <si>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</si>
  <si>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</si>
  <si>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</si>
  <si>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</si>
  <si>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</si>
  <si>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</si>
  <si>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</si>
  <si>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</si>
  <si>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</si>
  <si>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</si>
  <si>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</si>
  <si>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</si>
  <si>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</si>
  <si>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</si>
  <si>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</si>
  <si>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</si>
  <si>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</si>
  <si>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</si>
  <si>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</si>
  <si>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</si>
  <si>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</si>
  <si>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</si>
  <si>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</si>
  <si>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</si>
  <si>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</si>
  <si>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</si>
  <si>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</si>
  <si>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</si>
  <si>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</si>
  <si>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</si>
  <si>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</si>
  <si>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</si>
  <si>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</si>
  <si>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</si>
  <si>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</si>
  <si>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</si>
  <si>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</si>
  <si>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</si>
  <si>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</si>
  <si>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</si>
  <si>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</si>
  <si>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</si>
  <si>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</si>
  <si>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</si>
  <si>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</si>
  <si>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</si>
  <si>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</si>
  <si>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</si>
  <si>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</si>
  <si>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</si>
  <si>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</si>
  <si>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</si>
  <si>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</si>
  <si>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</si>
  <si>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</si>
  <si>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</si>
  <si>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</si>
  <si>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</si>
  <si>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</si>
  <si>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</si>
  <si>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</si>
  <si>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</si>
  <si>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</si>
  <si>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</si>
  <si>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</si>
  <si>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</si>
  <si>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</si>
  <si>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</si>
  <si>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</si>
  <si>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</si>
  <si>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</si>
  <si>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</si>
  <si>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</si>
  <si>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</si>
  <si>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</si>
  <si>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</si>
  <si>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</si>
  <si>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</si>
  <si>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</si>
  <si>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</si>
  <si>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</si>
  <si>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</si>
  <si>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</si>
  <si>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</si>
  <si>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</si>
  <si>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</si>
  <si>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</si>
  <si>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</si>
  <si>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</si>
  <si>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</si>
  <si>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</si>
  <si>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</si>
  <si>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</si>
  <si>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</si>
  <si>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</si>
  <si>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</si>
  <si>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</si>
  <si>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</si>
  <si>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</si>
  <si>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</si>
  <si>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</si>
  <si>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</si>
  <si>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</si>
  <si>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</si>
  <si>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</si>
  <si>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</si>
  <si>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</si>
  <si>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</si>
  <si>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</si>
  <si>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</si>
  <si>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</si>
  <si>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</si>
  <si>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</si>
  <si>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</si>
  <si>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</si>
  <si>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</si>
  <si>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</si>
  <si>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</si>
  <si>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</si>
  <si>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</si>
  <si>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</si>
  <si>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</si>
  <si>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</si>
  <si>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</si>
  <si>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</si>
  <si>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</si>
  <si>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</si>
  <si>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</si>
  <si>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</si>
  <si>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</si>
  <si>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</si>
  <si>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</si>
  <si>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</si>
  <si>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</si>
  <si>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</si>
  <si>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</si>
  <si>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</si>
  <si>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</si>
  <si>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</si>
  <si>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</si>
  <si>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</si>
  <si>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</si>
  <si>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</si>
  <si>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</si>
  <si>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</si>
  <si>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</si>
  <si>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</si>
  <si>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</si>
  <si>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</si>
  <si>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</si>
  <si>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</si>
  <si>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</si>
  <si>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</si>
  <si>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</si>
  <si>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</si>
  <si>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</si>
  <si>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</si>
  <si>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</si>
  <si>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</si>
  <si>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</si>
  <si>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</si>
  <si>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</si>
  <si>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</si>
  <si>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</si>
  <si>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</si>
  <si>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</si>
  <si>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</si>
  <si>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</si>
  <si>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</si>
  <si>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</si>
  <si>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</si>
  <si>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</si>
  <si>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</si>
  <si>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</si>
  <si>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</si>
  <si>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</si>
  <si>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</si>
  <si>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</si>
  <si>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</si>
  <si>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</si>
  <si>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</si>
  <si>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</si>
  <si>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</si>
  <si>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</si>
  <si>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</si>
  <si>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</si>
  <si>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</si>
  <si>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</si>
  <si>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</si>
  <si>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</si>
  <si>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</si>
  <si>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</si>
  <si>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</si>
  <si>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</si>
  <si>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</si>
  <si>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</si>
  <si>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</si>
  <si>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</si>
  <si>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</si>
  <si>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</si>
  <si>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</si>
  <si>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</si>
  <si>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</si>
  <si>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</si>
  <si>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</si>
  <si>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</si>
  <si>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</si>
  <si>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</si>
  <si>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</si>
  <si>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</si>
  <si>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</si>
  <si>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</si>
  <si>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</si>
  <si>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</si>
  <si>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</si>
  <si>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</si>
  <si>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</si>
  <si>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</si>
  <si>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</si>
  <si>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</si>
  <si>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</si>
  <si>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</si>
  <si>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</si>
  <si>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</si>
  <si>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</si>
  <si>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</si>
  <si>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</si>
  <si>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</si>
  <si>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</si>
  <si>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</si>
  <si>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</si>
  <si>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</si>
  <si>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</si>
  <si>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</si>
  <si>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</si>
  <si>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</si>
  <si>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</si>
  <si>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</si>
  <si>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</si>
  <si>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</si>
  <si>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</si>
  <si>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</si>
  <si>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</si>
  <si>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</si>
  <si>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</si>
  <si>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</si>
  <si>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</si>
  <si>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</si>
  <si>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</si>
  <si>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</si>
  <si>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</si>
  <si>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</si>
  <si>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</si>
  <si>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</si>
  <si>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</si>
  <si>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</si>
  <si>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</si>
  <si>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</si>
  <si>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</si>
  <si>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</si>
  <si>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</si>
  <si>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</si>
  <si>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</si>
  <si>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</si>
  <si>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</si>
  <si>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</si>
  <si>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</si>
  <si>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</si>
  <si>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</si>
  <si>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</si>
  <si>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</si>
  <si>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</si>
  <si>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</si>
  <si>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</si>
  <si>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</si>
  <si>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</si>
  <si>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</si>
  <si>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</si>
  <si>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</si>
  <si>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</si>
  <si>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</si>
  <si>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</si>
  <si>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</si>
  <si>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</si>
  <si>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</si>
  <si>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</si>
  <si>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</si>
  <si>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</si>
  <si>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</si>
  <si>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</si>
  <si>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</si>
  <si>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</si>
  <si>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</si>
  <si>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</si>
  <si>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</si>
  <si>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</si>
  <si>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</si>
  <si>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</si>
  <si>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</si>
  <si>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</si>
  <si>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</si>
  <si>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</si>
  <si>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</si>
  <si>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</si>
  <si>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</si>
  <si>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</si>
  <si>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</si>
  <si>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</si>
  <si>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</si>
  <si>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</si>
  <si>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</si>
  <si>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</si>
  <si>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</si>
  <si>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</si>
  <si>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</si>
  <si>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</si>
  <si>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</si>
  <si>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</si>
  <si>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</si>
  <si>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</si>
  <si>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</si>
  <si>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</si>
  <si>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</si>
  <si>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</si>
  <si>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</si>
  <si>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</si>
  <si>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</si>
  <si>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</si>
  <si>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</si>
  <si>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</si>
  <si>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</si>
  <si>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</si>
  <si>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</si>
  <si>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</si>
  <si>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</si>
  <si>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</si>
  <si>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</si>
  <si>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</si>
  <si>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</si>
  <si>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</si>
  <si>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</si>
  <si>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</si>
  <si>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</si>
  <si>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</si>
  <si>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</si>
  <si>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</si>
  <si>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</si>
  <si>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</si>
  <si>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</si>
  <si>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</si>
  <si>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</si>
  <si>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</si>
  <si>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</si>
  <si>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</si>
  <si>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</si>
  <si>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</si>
  <si>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</si>
  <si>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</si>
  <si>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</si>
  <si>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</si>
  <si>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</si>
  <si>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</si>
  <si>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</si>
  <si>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</si>
  <si>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</si>
  <si>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</si>
  <si>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</si>
  <si>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</si>
  <si>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</si>
  <si>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</si>
  <si>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</si>
  <si>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</si>
  <si>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</si>
  <si>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</si>
  <si>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</si>
  <si>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</si>
  <si>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</si>
  <si>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</si>
  <si>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</si>
  <si>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</si>
  <si>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</si>
  <si>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</si>
  <si>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</si>
  <si>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</si>
  <si>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</si>
  <si>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</si>
  <si>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</si>
  <si>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</si>
  <si>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</si>
  <si>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</si>
  <si>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</si>
  <si>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</si>
  <si>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</si>
  <si>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</si>
  <si>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</si>
  <si>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</si>
  <si>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</si>
  <si>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</si>
  <si>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</si>
  <si>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</si>
  <si>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</si>
  <si>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</si>
  <si>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</si>
  <si>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</si>
  <si>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</si>
  <si>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</si>
  <si>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</si>
  <si>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</si>
  <si>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</si>
  <si>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</si>
  <si>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</si>
  <si>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</si>
  <si>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</si>
  <si>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</si>
  <si>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</si>
  <si>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</si>
  <si>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</si>
  <si>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</si>
  <si>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</si>
  <si>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</si>
  <si>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</si>
  <si>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</si>
  <si>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</si>
  <si>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</si>
  <si>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</si>
  <si>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</si>
  <si>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</si>
  <si>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</si>
  <si>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</si>
  <si>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</si>
  <si>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</si>
  <si>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</si>
  <si>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</si>
  <si>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</si>
  <si>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</si>
  <si>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</si>
  <si>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</si>
  <si>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</si>
  <si>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</si>
  <si>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</si>
  <si>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</si>
  <si>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</si>
  <si>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</si>
  <si>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</si>
  <si>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</si>
  <si>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</si>
  <si>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</si>
  <si>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</si>
  <si>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</si>
  <si>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</si>
  <si>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</si>
  <si>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</si>
  <si>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</si>
  <si>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</si>
  <si>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</si>
  <si>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</si>
  <si>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</si>
  <si>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</si>
  <si>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</si>
  <si>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</si>
  <si>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</si>
  <si>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</si>
  <si>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</si>
  <si>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</si>
  <si>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</si>
  <si>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</si>
  <si>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</si>
  <si>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</si>
  <si>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</si>
  <si>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</si>
  <si>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</si>
  <si>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</si>
  <si>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</si>
  <si>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</si>
  <si>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</si>
  <si>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</si>
  <si>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</si>
  <si>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</si>
  <si>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</si>
  <si>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</si>
  <si>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</si>
  <si>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</si>
  <si>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</si>
  <si>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</si>
  <si>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</si>
  <si>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</si>
  <si>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</si>
  <si>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</si>
  <si>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</si>
  <si>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</si>
  <si>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</si>
  <si>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</si>
  <si>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</si>
  <si>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</si>
  <si>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</si>
  <si>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</si>
  <si>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</si>
  <si>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</si>
  <si>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</si>
  <si>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</si>
  <si>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</si>
  <si>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</si>
  <si>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</si>
  <si>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</si>
  <si>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</si>
  <si>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</si>
  <si>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</si>
  <si>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</si>
  <si>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</si>
  <si>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</si>
  <si>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</si>
  <si>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</si>
  <si>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</si>
  <si>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</si>
  <si>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</si>
  <si>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</si>
  <si>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</si>
  <si>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</si>
  <si>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</si>
  <si>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</si>
  <si>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</si>
  <si>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</si>
  <si>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</si>
  <si>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</si>
  <si>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</si>
  <si>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</si>
  <si>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</si>
  <si>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</si>
  <si>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</si>
  <si>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</si>
  <si>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</si>
  <si>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</si>
  <si>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</si>
  <si>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</si>
  <si>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</si>
  <si>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</si>
  <si>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</si>
  <si>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</si>
  <si>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</si>
  <si>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</si>
  <si>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</si>
  <si>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</si>
  <si>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</si>
  <si>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</si>
  <si>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</si>
  <si>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</si>
  <si>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</si>
  <si>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</si>
  <si>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</si>
  <si>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</si>
  <si>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</si>
  <si>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</si>
  <si>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</si>
  <si>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</si>
  <si>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</si>
  <si>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</si>
  <si>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</si>
  <si>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</si>
  <si>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</si>
  <si>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</si>
  <si>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</si>
  <si>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</si>
  <si>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</si>
  <si>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</si>
  <si>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</si>
  <si>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</si>
  <si>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</si>
  <si>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</si>
  <si>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</si>
  <si>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</si>
  <si>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</si>
  <si>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</si>
  <si>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</si>
  <si>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</si>
  <si>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</si>
  <si>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</si>
  <si>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</si>
  <si>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</si>
  <si>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</si>
  <si>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</si>
  <si>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</si>
  <si>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</si>
  <si>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</si>
  <si>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</si>
  <si>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</si>
  <si>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</si>
  <si>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</si>
  <si>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</si>
  <si>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</si>
  <si>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</si>
  <si>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</si>
  <si>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</si>
  <si>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</si>
  <si>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</si>
  <si>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</si>
  <si>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</si>
  <si>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</si>
  <si>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</si>
  <si>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</si>
  <si>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</si>
  <si>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</si>
  <si>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</si>
  <si>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</si>
  <si>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</si>
  <si>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</si>
  <si>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</si>
  <si>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</si>
  <si>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</si>
  <si>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</si>
  <si>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</si>
  <si>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</si>
  <si>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</si>
  <si>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</si>
  <si>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</si>
  <si>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</si>
  <si>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</si>
  <si>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</si>
  <si>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</si>
  <si>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</si>
  <si>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</si>
  <si>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</si>
  <si>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</si>
  <si>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</si>
  <si>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</si>
  <si>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</si>
  <si>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</si>
  <si>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</si>
  <si>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</si>
  <si>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</si>
  <si>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</si>
  <si>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</si>
  <si>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</si>
  <si>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</si>
  <si>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</si>
  <si>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</si>
  <si>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</si>
  <si>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</si>
  <si>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</si>
  <si>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</si>
  <si>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</si>
  <si>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</si>
  <si>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</si>
  <si>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</si>
  <si>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</si>
  <si>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</si>
  <si>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</si>
  <si>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</si>
  <si>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</si>
  <si>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</si>
  <si>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</si>
  <si>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</si>
  <si>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</si>
  <si>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</si>
  <si>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</si>
  <si>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</si>
  <si>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</si>
  <si>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</si>
  <si>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</si>
  <si>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</si>
  <si>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</si>
  <si>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</si>
  <si>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</si>
  <si>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</si>
  <si>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</si>
  <si>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</si>
  <si>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</si>
  <si>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</si>
  <si>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</si>
  <si>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</si>
  <si>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</si>
  <si>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</si>
  <si>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</si>
  <si>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</si>
  <si>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</si>
  <si>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</si>
  <si>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</si>
  <si>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</si>
  <si>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</si>
  <si>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</si>
  <si>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</si>
  <si>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</si>
  <si>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</si>
  <si>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</si>
  <si>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</si>
  <si>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</si>
  <si>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</si>
  <si>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</si>
  <si>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</si>
  <si>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</si>
  <si>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</si>
  <si>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</si>
  <si>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</si>
  <si>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</si>
  <si>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</si>
  <si>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</si>
  <si>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</si>
  <si>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</si>
  <si>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</si>
  <si>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</si>
  <si>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</si>
  <si>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</si>
  <si>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</si>
  <si>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</si>
  <si>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</si>
  <si>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</si>
  <si>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</si>
  <si>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</si>
  <si>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</si>
  <si>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</si>
  <si>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</si>
  <si>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</si>
  <si>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</si>
  <si>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</si>
  <si>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</si>
  <si>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</si>
  <si>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</si>
  <si>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</si>
  <si>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</si>
  <si>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</si>
  <si>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</si>
  <si>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</si>
  <si>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</si>
  <si>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</si>
  <si>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</si>
  <si>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</si>
  <si>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</si>
  <si>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</si>
  <si>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</si>
  <si>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</si>
  <si>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</si>
  <si>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</si>
  <si>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</si>
  <si>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</si>
  <si>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</si>
  <si>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</si>
  <si>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</si>
  <si>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</si>
  <si>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</si>
  <si>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</si>
  <si>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</si>
  <si>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</si>
  <si>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</si>
  <si>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</si>
  <si>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</si>
  <si>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</si>
  <si>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</si>
  <si>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</si>
  <si>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</si>
  <si>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</si>
  <si>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</si>
  <si>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</si>
  <si>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</si>
  <si>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</si>
  <si>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</si>
  <si>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</si>
  <si>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</si>
  <si>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</si>
  <si>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</si>
  <si>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</si>
  <si>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</si>
  <si>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</si>
  <si>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</si>
  <si>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</si>
  <si>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</si>
  <si>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</si>
  <si>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</si>
  <si>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</si>
  <si>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</si>
  <si>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</si>
  <si>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</si>
  <si>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</si>
  <si>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</si>
  <si>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</si>
  <si>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</si>
  <si>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</si>
  <si>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</si>
  <si>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</si>
  <si>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</si>
  <si>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</si>
  <si>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</si>
  <si>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</si>
  <si>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</si>
  <si>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</si>
  <si>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</si>
  <si>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</si>
  <si>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</si>
  <si>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</si>
  <si>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</si>
  <si>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</si>
  <si>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</si>
  <si>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</si>
  <si>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</si>
  <si>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</si>
  <si>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</si>
  <si>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</si>
  <si>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</si>
  <si>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</si>
  <si>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</si>
  <si>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</si>
  <si>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</si>
  <si>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</si>
  <si>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</si>
  <si>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</si>
  <si>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</si>
  <si>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</si>
  <si>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</si>
  <si>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</si>
  <si>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</si>
  <si>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</si>
  <si>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</si>
  <si>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</si>
  <si>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</si>
  <si>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</si>
  <si>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</si>
  <si>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</si>
  <si>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</si>
  <si>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</si>
  <si>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</si>
  <si>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</si>
  <si>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</si>
  <si>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</si>
  <si>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</si>
  <si>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</si>
  <si>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</si>
  <si>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</si>
  <si>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</si>
  <si>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</si>
  <si>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</si>
  <si>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</si>
  <si>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</si>
  <si>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</si>
  <si>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</si>
  <si>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</si>
  <si>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</si>
  <si>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</si>
  <si>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</si>
  <si>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</si>
  <si>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</si>
  <si>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</si>
  <si>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</si>
  <si>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</si>
  <si>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</si>
  <si>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</si>
  <si>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</si>
  <si>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</si>
  <si>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</si>
  <si>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</si>
  <si>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</si>
  <si>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</si>
  <si>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</si>
  <si>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</si>
  <si>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</si>
  <si>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</si>
  <si>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</si>
  <si>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</si>
  <si>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</si>
  <si>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</si>
  <si>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</si>
  <si>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</si>
  <si>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</si>
  <si>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</si>
  <si>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</si>
  <si>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</si>
  <si>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</si>
  <si>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</si>
  <si>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</si>
  <si>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</si>
  <si>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</si>
  <si>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</si>
  <si>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</si>
  <si>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</si>
  <si>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</si>
  <si>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</si>
  <si>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</si>
  <si>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</si>
  <si>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</si>
  <si>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</si>
  <si>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</si>
  <si>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</si>
  <si>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</si>
  <si>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</si>
  <si>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</si>
  <si>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</si>
  <si>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</si>
  <si>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</si>
  <si>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</si>
  <si>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</si>
  <si>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</si>
  <si>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</si>
  <si>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</si>
  <si>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</si>
  <si>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</si>
  <si>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</si>
  <si>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</si>
  <si>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</si>
  <si>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</si>
  <si>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</si>
  <si>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</si>
  <si>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</si>
  <si>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</si>
  <si>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</si>
  <si>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</si>
  <si>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</si>
  <si>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</si>
  <si>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</si>
  <si>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</si>
  <si>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</si>
  <si>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</si>
  <si>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</si>
  <si>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</si>
  <si>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</si>
  <si>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</si>
  <si>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</si>
  <si>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</si>
  <si>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</si>
  <si>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</si>
  <si>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</si>
  <si>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</si>
  <si>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</si>
  <si>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</si>
  <si>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</si>
  <si>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</si>
  <si>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</si>
  <si>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</si>
  <si>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</si>
  <si>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</si>
  <si>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</si>
  <si>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</si>
  <si>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</si>
  <si>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</si>
  <si>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</si>
  <si>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</si>
  <si>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</si>
  <si>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</si>
  <si>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</si>
  <si>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</si>
  <si>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</si>
  <si>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</si>
  <si>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</si>
  <si>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</si>
  <si>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</si>
  <si>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</si>
  <si>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</si>
  <si>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</si>
  <si>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</si>
  <si>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</si>
  <si>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</si>
  <si>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</si>
  <si>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</si>
  <si>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</si>
  <si>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</si>
  <si>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</si>
  <si>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</si>
  <si>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</si>
  <si>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</si>
  <si>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</si>
  <si>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</si>
  <si>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</si>
  <si>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</si>
  <si>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</si>
  <si>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</si>
  <si>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</si>
  <si>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</si>
  <si>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</si>
  <si>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</si>
  <si>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</si>
  <si>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</si>
  <si>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</si>
  <si>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</si>
  <si>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</si>
  <si>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</si>
  <si>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</si>
  <si>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</si>
  <si>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</si>
  <si>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</si>
  <si>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</si>
  <si>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</si>
  <si>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</si>
  <si>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</si>
  <si>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</si>
  <si>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</si>
  <si>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</si>
  <si>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</si>
  <si>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</si>
  <si>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</si>
  <si>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</si>
  <si>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</si>
  <si>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</si>
  <si>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</si>
  <si>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</si>
  <si>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</si>
  <si>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</si>
  <si>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</si>
  <si>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</si>
  <si>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</si>
  <si>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</si>
  <si>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</si>
  <si>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</si>
  <si>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</si>
  <si>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</si>
  <si>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</si>
  <si>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</si>
  <si>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</si>
  <si>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</si>
  <si>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</si>
  <si>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</si>
  <si>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</si>
  <si>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</si>
  <si>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</si>
  <si>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</si>
  <si>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</si>
  <si>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</si>
  <si>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</si>
  <si>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</si>
  <si>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</si>
  <si>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</si>
  <si>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</si>
  <si>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</si>
  <si>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</si>
  <si>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</si>
  <si>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</si>
  <si>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</si>
  <si>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</si>
  <si>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</si>
  <si>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</si>
  <si>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</si>
  <si>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</si>
  <si>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</si>
  <si>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</si>
  <si>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</si>
  <si>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</si>
  <si>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</si>
  <si>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</si>
  <si>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</si>
  <si>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</si>
  <si>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</si>
  <si>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</si>
  <si>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</si>
  <si>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</si>
  <si>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</si>
  <si>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</si>
  <si>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</si>
  <si>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</si>
  <si>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</si>
  <si>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</si>
  <si>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</si>
  <si>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</si>
  <si>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</si>
  <si>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</si>
  <si>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</si>
  <si>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</si>
  <si>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</si>
  <si>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</si>
  <si>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</si>
  <si>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</si>
  <si>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</si>
  <si>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</si>
  <si>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</si>
  <si>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</si>
  <si>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</si>
  <si>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</si>
  <si>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</si>
  <si>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</si>
  <si>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</si>
  <si>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</si>
  <si>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</si>
  <si>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</si>
  <si>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</si>
  <si>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</si>
  <si>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</si>
  <si>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</si>
  <si>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</si>
  <si>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</si>
  <si>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</si>
  <si>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</si>
  <si>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</si>
  <si>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</si>
  <si>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</si>
  <si>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</si>
  <si>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</si>
  <si>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</si>
  <si>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</si>
  <si>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</si>
  <si>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</si>
  <si>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</si>
  <si>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</si>
  <si>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</si>
  <si>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</si>
  <si>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</si>
  <si>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</si>
  <si>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</si>
  <si>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</si>
  <si>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</si>
  <si>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</si>
  <si>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</si>
  <si>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</si>
  <si>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</si>
  <si>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</si>
  <si>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</si>
  <si>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</si>
  <si>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</si>
  <si>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</si>
  <si>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</si>
  <si>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</si>
  <si>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</si>
  <si>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</si>
  <si>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</si>
  <si>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</si>
  <si>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</si>
  <si>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</si>
  <si>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</si>
  <si>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</si>
  <si>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</si>
  <si>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</si>
  <si>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</si>
  <si>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</si>
  <si>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</si>
  <si>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</si>
  <si>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</si>
  <si>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</si>
  <si>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</si>
  <si>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</si>
  <si>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</si>
  <si>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</si>
  <si>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</si>
  <si>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</si>
  <si>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</si>
  <si>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</si>
  <si>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</si>
  <si>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</si>
  <si>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</si>
  <si>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</si>
  <si>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</si>
  <si>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</si>
  <si>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</si>
  <si>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</si>
  <si>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</si>
  <si>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</si>
  <si>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</si>
  <si>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</si>
  <si>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</si>
  <si>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</si>
  <si>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</si>
  <si>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</si>
  <si>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</si>
  <si>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</si>
  <si>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</si>
  <si>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</si>
  <si>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</si>
  <si>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</si>
  <si>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</si>
  <si>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</si>
  <si>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</si>
  <si>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</si>
  <si>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</si>
  <si>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</si>
  <si>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</si>
  <si>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</si>
  <si>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</si>
  <si>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</si>
  <si>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</si>
  <si>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</si>
  <si>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</si>
  <si>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</si>
  <si>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</si>
  <si>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</si>
  <si>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</si>
  <si>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</si>
  <si>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</si>
  <si>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</si>
  <si>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</si>
  <si>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</si>
  <si>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</si>
  <si>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</si>
  <si>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</si>
  <si>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</si>
  <si>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</si>
  <si>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</si>
  <si>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</si>
  <si>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</si>
  <si>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</si>
  <si>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</si>
  <si>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</si>
  <si>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</si>
  <si>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</si>
  <si>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</si>
  <si>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</si>
  <si>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</si>
  <si>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</si>
  <si>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</si>
  <si>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</si>
  <si>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</si>
  <si>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</si>
  <si>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</si>
  <si>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</si>
  <si>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</si>
  <si>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</si>
  <si>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</si>
  <si>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</si>
  <si>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</si>
  <si>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</si>
  <si>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</si>
  <si>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</si>
  <si>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</si>
  <si>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</si>
  <si>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</si>
  <si>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</si>
  <si>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</si>
  <si>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</si>
  <si>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</si>
  <si>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</si>
  <si>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</si>
  <si>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</si>
  <si>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</si>
  <si>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</si>
  <si>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</si>
  <si>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</si>
  <si>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</si>
  <si>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</si>
  <si>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</si>
  <si>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</si>
  <si>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</si>
  <si>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</si>
  <si>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</si>
  <si>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</si>
  <si>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</si>
  <si>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</si>
  <si>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</si>
  <si>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</si>
  <si>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</si>
  <si>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</si>
  <si>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</si>
  <si>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</si>
  <si>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</si>
  <si>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</si>
  <si>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</si>
  <si>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</si>
  <si>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</si>
  <si>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</si>
  <si>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</si>
  <si>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</si>
  <si>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</si>
  <si>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</si>
  <si>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</si>
  <si>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</si>
  <si>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</si>
  <si>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</si>
  <si>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</si>
  <si>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</si>
  <si>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</si>
  <si>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</si>
  <si>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</si>
  <si>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</si>
  <si>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</si>
  <si>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</si>
  <si>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</si>
  <si>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</si>
  <si>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</si>
  <si>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</si>
  <si>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</si>
  <si>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</si>
  <si>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</si>
  <si>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</si>
  <si>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</si>
  <si>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</si>
  <si>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</si>
  <si>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</si>
  <si>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</si>
  <si>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</si>
  <si>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</si>
  <si>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</si>
  <si>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</si>
  <si>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</si>
  <si>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</si>
  <si>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</si>
  <si>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</si>
  <si>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</si>
  <si>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</si>
  <si>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</si>
  <si>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</si>
  <si>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</si>
  <si>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</si>
  <si>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</si>
  <si>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</si>
  <si>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</si>
  <si>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</si>
  <si>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</si>
  <si>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</si>
  <si>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</si>
  <si>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</si>
  <si>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</si>
  <si>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</si>
  <si>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</si>
  <si>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</si>
  <si>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</si>
  <si>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</si>
  <si>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</si>
  <si>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</si>
  <si>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</si>
  <si>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</si>
  <si>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</si>
  <si>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</si>
  <si>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</si>
  <si>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</si>
  <si>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</si>
  <si>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</si>
  <si>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</si>
  <si>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</si>
  <si>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</si>
  <si>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</si>
  <si>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</si>
  <si>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</si>
  <si>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</si>
  <si>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</si>
  <si>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</si>
  <si>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</si>
  <si>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</si>
  <si>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</si>
  <si>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</si>
  <si>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</si>
  <si>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</si>
  <si>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</si>
  <si>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</si>
  <si>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</si>
  <si>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</si>
  <si>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</si>
  <si>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</si>
  <si>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</si>
  <si>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</si>
  <si>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</si>
  <si>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</si>
  <si>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</si>
  <si>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</si>
  <si>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</si>
  <si>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</si>
  <si>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</si>
  <si>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</si>
  <si>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</si>
  <si>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</si>
  <si>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</si>
  <si>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</si>
  <si>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</si>
  <si>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</si>
  <si>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</si>
  <si>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</si>
  <si>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</si>
  <si>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</si>
  <si>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</si>
  <si>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</si>
  <si>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</si>
  <si>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</si>
  <si>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</si>
  <si>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</si>
  <si>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</si>
  <si>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</si>
  <si>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</si>
  <si>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</si>
  <si>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</si>
  <si>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</si>
  <si>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</si>
  <si>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</si>
  <si>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</si>
  <si>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</si>
  <si>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</si>
  <si>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</si>
  <si>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</si>
  <si>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</si>
  <si>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</si>
  <si>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</si>
  <si>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</si>
  <si>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</si>
  <si>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</si>
  <si>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</si>
  <si>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</si>
  <si>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</si>
  <si>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</si>
  <si>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</si>
  <si>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</si>
  <si>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</si>
  <si>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</si>
  <si>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</si>
  <si>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</si>
  <si>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</si>
  <si>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</si>
  <si>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</si>
  <si>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</si>
  <si>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</si>
  <si>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</si>
  <si>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</si>
  <si>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</si>
  <si>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</si>
  <si>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</si>
  <si>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</si>
  <si>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</si>
  <si>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</si>
  <si>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</si>
  <si>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</si>
  <si>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</si>
  <si>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</si>
  <si>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</si>
  <si>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</si>
  <si>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</si>
  <si>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</si>
  <si>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</si>
  <si>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</si>
  <si>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</si>
  <si>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</si>
  <si>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</si>
  <si>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</si>
  <si>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</si>
  <si>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</si>
  <si>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</si>
  <si>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</si>
  <si>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</si>
  <si>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</si>
  <si>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</si>
  <si>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</si>
  <si>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</si>
  <si>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</si>
  <si>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</si>
  <si>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</si>
  <si>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</si>
  <si>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</si>
  <si>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</si>
  <si>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</si>
  <si>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</si>
  <si>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</si>
  <si>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</si>
  <si>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</si>
  <si>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</si>
  <si>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</si>
  <si>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</si>
  <si>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</si>
  <si>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</si>
  <si>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</si>
  <si>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</si>
  <si>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</si>
  <si>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</si>
  <si>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</si>
  <si>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</si>
  <si>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</si>
  <si>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</si>
  <si>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</si>
  <si>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</si>
  <si>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</si>
  <si>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</si>
  <si>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</si>
  <si>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</si>
  <si>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</si>
  <si>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</si>
  <si>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</si>
  <si>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</si>
  <si>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</si>
  <si>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</si>
  <si>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</si>
  <si>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</si>
  <si>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</si>
  <si>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</si>
  <si>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</si>
  <si>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</si>
  <si>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</si>
  <si>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</si>
  <si>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</si>
  <si>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</si>
  <si>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</si>
  <si>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</si>
  <si>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</si>
  <si>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</si>
  <si>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</si>
  <si>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</si>
  <si>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</si>
  <si>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</si>
  <si>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</si>
  <si>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</si>
  <si>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</si>
  <si>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</si>
  <si>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</si>
  <si>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</si>
  <si>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</si>
  <si>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</si>
  <si>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</si>
  <si>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</si>
  <si>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</si>
  <si>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</si>
  <si>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</si>
  <si>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</si>
  <si>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</si>
  <si>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</si>
  <si>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</si>
  <si>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</si>
  <si>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</si>
  <si>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</si>
  <si>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</si>
  <si>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</si>
  <si>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</si>
  <si>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</si>
  <si>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</si>
  <si>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</si>
  <si>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</si>
  <si>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</si>
  <si>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</si>
  <si>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</si>
  <si>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</si>
  <si>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</si>
  <si>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</si>
  <si>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</si>
  <si>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</si>
  <si>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</si>
  <si>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</si>
  <si>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</si>
  <si>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</si>
  <si>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</si>
  <si>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</si>
  <si>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</si>
  <si>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</si>
  <si>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</si>
  <si>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</si>
  <si>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</si>
  <si>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</si>
  <si>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</si>
  <si>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</si>
  <si>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</si>
  <si>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</si>
  <si>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</si>
  <si>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</si>
  <si>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</si>
  <si>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</si>
  <si>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</si>
  <si>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</si>
  <si>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</si>
  <si>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</si>
  <si>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</si>
  <si>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</si>
  <si>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</si>
  <si>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</si>
  <si>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</si>
  <si>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</si>
  <si>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</si>
  <si>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</si>
  <si>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</si>
  <si>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</si>
  <si>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</si>
  <si>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</si>
  <si>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</si>
  <si>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</si>
  <si>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</si>
  <si>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</si>
  <si>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</si>
  <si>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</si>
  <si>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</si>
  <si>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</si>
  <si>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</si>
  <si>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</si>
  <si>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</si>
  <si>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</si>
  <si>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</si>
  <si>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</si>
  <si>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</si>
  <si>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</si>
  <si>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</si>
  <si>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</si>
  <si>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</si>
  <si>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</si>
  <si>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</si>
  <si>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</si>
  <si>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</si>
  <si>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</si>
  <si>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</si>
  <si>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</si>
  <si>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</si>
  <si>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</si>
  <si>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</si>
  <si>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</si>
  <si>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</si>
  <si>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</si>
  <si>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</si>
  <si>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</si>
  <si>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</si>
  <si>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</si>
  <si>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</si>
  <si>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</si>
  <si>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</si>
  <si>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</si>
  <si>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</si>
  <si>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</si>
  <si>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</si>
  <si>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</si>
  <si>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</si>
  <si>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</si>
  <si>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</si>
  <si>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</si>
  <si>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</si>
  <si>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</si>
  <si>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</si>
  <si>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</si>
  <si>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</si>
  <si>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</si>
  <si>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</si>
  <si>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</si>
  <si>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</si>
  <si>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</si>
  <si>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</si>
  <si>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</si>
  <si>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</si>
  <si>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</si>
  <si>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</si>
  <si>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</si>
  <si>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</si>
  <si>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</si>
  <si>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</si>
  <si>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</si>
  <si>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</si>
  <si>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</si>
  <si>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</si>
  <si>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</si>
  <si>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</si>
  <si>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</si>
  <si>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</si>
  <si>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</si>
  <si>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</si>
  <si>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</si>
  <si>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</si>
  <si>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</si>
  <si>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</si>
  <si>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</si>
  <si>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</si>
  <si>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</si>
  <si>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</si>
  <si>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</si>
  <si>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</si>
  <si>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</si>
  <si>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</si>
  <si>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</si>
  <si>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</si>
  <si>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</si>
  <si>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</si>
  <si>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</si>
  <si>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</si>
  <si>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</si>
  <si>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</si>
  <si>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</si>
  <si>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</si>
  <si>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</si>
  <si>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</si>
  <si>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</si>
  <si>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</si>
  <si>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</si>
  <si>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</si>
  <si>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</si>
  <si>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</si>
  <si>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</si>
  <si>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</si>
  <si>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</si>
  <si>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</si>
  <si>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</si>
  <si>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</si>
  <si>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</si>
  <si>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</si>
  <si>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</si>
  <si>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</si>
  <si>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</si>
  <si>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</si>
  <si>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</si>
  <si>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</si>
  <si>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</si>
  <si>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</si>
  <si>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</si>
  <si>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</si>
  <si>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</si>
  <si>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</si>
  <si>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</si>
  <si>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</si>
  <si>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</si>
  <si>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</si>
  <si>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</si>
  <si>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</si>
  <si>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</si>
  <si>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</si>
  <si>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</si>
  <si>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</si>
  <si>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</si>
  <si>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</si>
  <si>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</si>
  <si>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</si>
  <si>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</si>
  <si>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</si>
  <si>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</si>
  <si>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</si>
  <si>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</si>
  <si>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</si>
  <si>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</si>
  <si>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</si>
  <si>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</si>
  <si>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</si>
  <si>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</si>
  <si>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</si>
  <si>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</si>
  <si>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</si>
  <si>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</si>
  <si>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</si>
  <si>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</si>
  <si>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</si>
  <si>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</si>
  <si>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</si>
  <si>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</si>
  <si>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</si>
  <si>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</si>
  <si>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</si>
  <si>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</si>
  <si>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</si>
  <si>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</si>
  <si>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</si>
  <si>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</si>
  <si>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</si>
  <si>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</si>
  <si>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</si>
  <si>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</si>
  <si>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</si>
  <si>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</si>
  <si>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</si>
  <si>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</si>
  <si>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</si>
  <si>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</si>
  <si>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</si>
  <si>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</si>
  <si>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</si>
  <si>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</si>
  <si>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</si>
  <si>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</si>
  <si>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</si>
  <si>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</si>
  <si>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</si>
  <si>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</si>
  <si>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</si>
  <si>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</si>
  <si>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</si>
  <si>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</si>
  <si>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</si>
  <si>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</si>
  <si>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</si>
  <si>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</si>
  <si>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</si>
  <si>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</si>
  <si>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</si>
  <si>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</si>
  <si>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</si>
  <si>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</si>
  <si>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</si>
  <si>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</si>
  <si>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</si>
  <si>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</si>
  <si>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</si>
  <si>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</si>
  <si>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</si>
  <si>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</si>
  <si>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</si>
  <si>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</si>
  <si>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</si>
  <si>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</si>
  <si>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</si>
  <si>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</si>
  <si>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</si>
  <si>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</si>
  <si>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</si>
  <si>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</si>
  <si>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</si>
  <si>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</si>
  <si>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</si>
  <si>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</si>
  <si>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</si>
  <si>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</si>
  <si>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</si>
  <si>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</si>
  <si>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</si>
  <si>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</si>
  <si>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</si>
  <si>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</si>
  <si>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</si>
  <si>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</si>
  <si>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</si>
  <si>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</si>
  <si>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</si>
  <si>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</si>
  <si>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</si>
  <si>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</si>
  <si>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</si>
  <si>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</si>
  <si>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</si>
  <si>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</si>
  <si>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</si>
  <si>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</si>
  <si>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</si>
  <si>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</si>
  <si>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</si>
  <si>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</si>
  <si>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</si>
  <si>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</si>
  <si>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</si>
  <si>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</si>
  <si>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</si>
  <si>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</si>
  <si>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</si>
  <si>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</si>
  <si>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</si>
  <si>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</si>
  <si>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</si>
  <si>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</si>
  <si>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</si>
  <si>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</si>
  <si>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</si>
  <si>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</si>
  <si>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</si>
  <si>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</si>
  <si>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</si>
  <si>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</si>
  <si>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</si>
  <si>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</si>
  <si>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</si>
  <si>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</si>
  <si>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</si>
  <si>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</si>
  <si>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</si>
  <si>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</si>
  <si>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</si>
  <si>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</si>
  <si>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</si>
  <si>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</si>
  <si>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</si>
  <si>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</si>
  <si>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</si>
  <si>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</si>
  <si>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</si>
  <si>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</si>
  <si>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</si>
  <si>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</si>
  <si>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</si>
  <si>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</si>
  <si>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</si>
  <si>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</si>
  <si>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</si>
  <si>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</si>
  <si>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</si>
  <si>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</si>
  <si>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</si>
  <si>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</si>
  <si>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</si>
  <si>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</si>
  <si>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</si>
  <si>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</si>
  <si>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</si>
  <si>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</si>
  <si>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</si>
  <si>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</si>
  <si>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</si>
  <si>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</si>
  <si>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</si>
  <si>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</si>
  <si>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</si>
  <si>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</si>
  <si>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</si>
  <si>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</si>
  <si>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</si>
  <si>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</si>
  <si>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</si>
  <si>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</si>
  <si>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</si>
  <si>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</si>
  <si>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</si>
  <si>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</si>
  <si>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</si>
  <si>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</si>
  <si>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</si>
  <si>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</si>
  <si>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</si>
  <si>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</si>
  <si>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</si>
  <si>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</si>
  <si>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</si>
  <si>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</si>
  <si>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</si>
  <si>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</si>
  <si>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</si>
  <si>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</si>
  <si>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</si>
  <si>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</si>
  <si>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</si>
  <si>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</si>
  <si>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</si>
  <si>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</si>
  <si>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</si>
  <si>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</si>
  <si>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</si>
  <si>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</si>
  <si>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</si>
  <si>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</si>
  <si>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</si>
  <si>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</si>
  <si>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</si>
  <si>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</si>
  <si>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</si>
  <si>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</si>
  <si>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</si>
  <si>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</si>
  <si>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</si>
  <si>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</si>
  <si>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</si>
  <si>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</si>
  <si>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</si>
  <si>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</si>
  <si>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</si>
  <si>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</si>
  <si>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</si>
  <si>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</si>
  <si>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</si>
  <si>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</si>
  <si>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</si>
  <si>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</si>
  <si>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</si>
  <si>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</si>
  <si>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</si>
  <si>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</si>
  <si>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</si>
  <si>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</si>
  <si>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</si>
  <si>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</si>
  <si>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</si>
  <si>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</si>
  <si>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</si>
  <si>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</si>
  <si>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</si>
  <si>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</si>
  <si>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</si>
  <si>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</si>
  <si>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</si>
  <si>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</si>
  <si>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</si>
  <si>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</si>
  <si>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</si>
  <si>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</si>
  <si>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</si>
  <si>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</si>
  <si>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</si>
  <si>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</si>
  <si>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</si>
  <si>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</si>
  <si>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</si>
  <si>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</si>
  <si>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</si>
  <si>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</si>
  <si>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</si>
  <si>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</si>
  <si>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</si>
  <si>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</si>
  <si>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</si>
  <si>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</si>
  <si>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</si>
  <si>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</si>
  <si>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</si>
  <si>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</si>
  <si>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</si>
  <si>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</si>
  <si>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</si>
  <si>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</si>
  <si>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</si>
  <si>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</si>
  <si>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</si>
  <si>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</si>
  <si>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</si>
  <si>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</si>
  <si>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</si>
  <si>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</si>
  <si>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</si>
  <si>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</si>
  <si>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</si>
  <si>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</si>
  <si>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</si>
  <si>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</si>
  <si>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</si>
  <si>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</si>
  <si>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</si>
  <si>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</si>
  <si>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</si>
  <si>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</si>
  <si>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</si>
  <si>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</si>
  <si>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</si>
  <si>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</si>
  <si>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</si>
  <si>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</si>
  <si>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</si>
  <si>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</si>
  <si>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</si>
  <si>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</si>
  <si>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</si>
  <si>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</si>
  <si>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</si>
  <si>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</si>
  <si>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</si>
  <si>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</si>
  <si>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</si>
  <si>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</si>
  <si>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</si>
  <si>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</si>
  <si>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</si>
  <si>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</si>
  <si>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</si>
  <si>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</si>
  <si>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</si>
  <si>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</si>
  <si>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</si>
  <si>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</si>
  <si>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</si>
  <si>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</si>
  <si>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</si>
  <si>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</si>
  <si>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</si>
  <si>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</si>
  <si>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</si>
  <si>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</si>
  <si>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</si>
  <si>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</si>
  <si>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</si>
  <si>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</si>
  <si>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</si>
  <si>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</si>
  <si>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</si>
  <si>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</si>
  <si>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</si>
  <si>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</si>
  <si>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</si>
  <si>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</si>
  <si>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</si>
  <si>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</si>
  <si>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</si>
  <si>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</si>
  <si>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</si>
  <si>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</si>
  <si>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</si>
  <si>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</si>
  <si>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</si>
  <si>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</si>
  <si>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</si>
  <si>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</si>
  <si>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</si>
  <si>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</si>
  <si>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</si>
  <si>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</si>
  <si>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</si>
  <si>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</si>
  <si>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</si>
  <si>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</si>
  <si>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</si>
  <si>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</si>
  <si>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</si>
  <si>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</si>
  <si>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</si>
  <si>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</si>
  <si>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</si>
  <si>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</si>
  <si>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</si>
  <si>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</si>
  <si>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</si>
  <si>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</si>
  <si>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</si>
  <si>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</si>
  <si>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</si>
  <si>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</si>
  <si>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</si>
  <si>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</si>
  <si>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</si>
  <si>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</si>
  <si>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</si>
  <si>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</si>
  <si>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</si>
  <si>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</si>
  <si>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</si>
  <si>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</si>
  <si>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</si>
  <si>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</si>
  <si>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</si>
  <si>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</si>
  <si>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</si>
  <si>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</si>
  <si>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</si>
  <si>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</si>
  <si>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</si>
  <si>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</si>
  <si>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</si>
  <si>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</si>
  <si>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</si>
  <si>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</si>
  <si>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</si>
  <si>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</si>
  <si>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</si>
  <si>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</si>
  <si>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</si>
  <si>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</si>
  <si>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</si>
  <si>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</si>
  <si>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</si>
  <si>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</si>
  <si>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</si>
  <si>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</si>
  <si>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</si>
  <si>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</si>
  <si>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</si>
  <si>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</si>
  <si>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</si>
  <si>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</si>
  <si>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</si>
  <si>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</si>
  <si>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</si>
  <si>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</si>
  <si>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</si>
  <si>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</si>
  <si>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</si>
  <si>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</si>
  <si>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</si>
  <si>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</si>
  <si>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</si>
  <si>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</si>
  <si>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</si>
  <si>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</si>
  <si>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</si>
  <si>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</si>
  <si>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</si>
  <si>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</si>
  <si>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</si>
  <si>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</si>
  <si>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</si>
  <si>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</si>
  <si>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</si>
  <si>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</si>
  <si>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</si>
  <si>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</si>
  <si>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</si>
  <si>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</si>
  <si>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</si>
  <si>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</si>
  <si>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</si>
  <si>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</si>
  <si>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</si>
  <si>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</si>
  <si>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</si>
  <si>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</si>
  <si>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</si>
  <si>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</si>
  <si>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</si>
  <si>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</si>
  <si>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</si>
  <si>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</si>
  <si>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</si>
  <si>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</si>
  <si>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</si>
  <si>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</si>
  <si>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</si>
  <si>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</si>
  <si>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</si>
  <si>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</si>
  <si>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</si>
  <si>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</si>
  <si>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</si>
  <si>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</si>
  <si>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</si>
  <si>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</si>
  <si>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</si>
  <si>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</si>
  <si>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</si>
  <si>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</si>
  <si>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</si>
  <si>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</si>
  <si>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</si>
  <si>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</si>
  <si>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</si>
  <si>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</si>
  <si>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</si>
  <si>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</si>
  <si>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</si>
  <si>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</si>
  <si>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</si>
  <si>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</si>
  <si>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</si>
  <si>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</si>
  <si>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</si>
  <si>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</si>
  <si>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</si>
  <si>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</si>
  <si>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</si>
  <si>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</si>
  <si>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</si>
  <si>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</si>
  <si>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</si>
  <si>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</si>
  <si>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</si>
  <si>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</si>
  <si>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</si>
  <si>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</si>
  <si>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</si>
  <si>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</si>
  <si>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</si>
  <si>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</si>
  <si>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</si>
  <si>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</si>
  <si>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</si>
  <si>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</si>
  <si>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</si>
  <si>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</si>
  <si>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</si>
  <si>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</si>
  <si>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</si>
  <si>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</si>
  <si>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</si>
  <si>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</si>
  <si>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</si>
  <si>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</si>
  <si>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</si>
  <si>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</si>
  <si>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</si>
  <si>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</si>
  <si>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</si>
  <si>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</si>
  <si>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</si>
  <si>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</si>
  <si>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</si>
  <si>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</si>
  <si>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</si>
  <si>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</si>
  <si>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</si>
  <si>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</si>
  <si>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</si>
  <si>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</si>
  <si>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</si>
  <si>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</si>
  <si>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</si>
  <si>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</si>
  <si>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</si>
  <si>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</si>
  <si>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</si>
  <si>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</si>
  <si>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</si>
  <si>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</si>
  <si>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</si>
  <si>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</si>
  <si>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</si>
  <si>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</si>
  <si>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</si>
  <si>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</si>
  <si>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</si>
  <si>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</si>
  <si>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</si>
  <si>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</si>
  <si>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</si>
  <si>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</si>
  <si>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</si>
  <si>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</si>
  <si>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</si>
  <si>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</si>
  <si>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</si>
  <si>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</si>
  <si>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</si>
  <si>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</si>
  <si>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</si>
  <si>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</si>
  <si>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</si>
  <si>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</si>
  <si>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</si>
  <si>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</si>
  <si>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</si>
  <si>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</si>
  <si>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</si>
  <si>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</si>
  <si>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</si>
  <si>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</si>
  <si>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</si>
  <si>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</si>
  <si>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</si>
  <si>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</si>
  <si>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</si>
  <si>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</si>
  <si>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</si>
  <si>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</si>
  <si>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</si>
  <si>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</si>
  <si>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</si>
  <si>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</si>
  <si>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</si>
  <si>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</si>
  <si>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</si>
  <si>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</si>
  <si>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</si>
  <si>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</si>
  <si>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</si>
  <si>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</si>
  <si>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</si>
  <si>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</si>
  <si>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</si>
  <si>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</si>
  <si>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</si>
  <si>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</si>
  <si>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</si>
  <si>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</si>
  <si>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</si>
  <si>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</si>
  <si>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</si>
  <si>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</si>
  <si>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</si>
  <si>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</si>
  <si>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</si>
  <si>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</si>
  <si>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</si>
  <si>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</si>
  <si>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</si>
  <si>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</si>
  <si>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</si>
  <si>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</si>
  <si>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</si>
  <si>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</si>
  <si>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</si>
  <si>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</si>
  <si>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</si>
  <si>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</si>
  <si>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</si>
  <si>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</si>
  <si>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</si>
  <si>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</si>
  <si>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</si>
  <si>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</si>
  <si>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</si>
  <si>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</si>
  <si>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</si>
  <si>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</si>
  <si>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</si>
  <si>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</si>
  <si>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</si>
  <si>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</si>
  <si>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</si>
  <si>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</si>
  <si>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</si>
  <si>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</si>
  <si>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</si>
  <si>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</si>
  <si>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</si>
  <si>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</si>
  <si>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</si>
  <si>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</si>
  <si>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</si>
  <si>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</si>
  <si>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</si>
  <si>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</si>
  <si>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</si>
  <si>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</si>
  <si>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</si>
  <si>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</si>
  <si>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</si>
  <si>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</si>
  <si>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</si>
  <si>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</si>
  <si>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</si>
  <si>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</si>
  <si>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</si>
  <si>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</si>
  <si>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</si>
  <si>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</si>
  <si>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</si>
  <si>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</si>
  <si>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</si>
  <si>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</si>
  <si>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</si>
  <si>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</si>
  <si>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</si>
  <si>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</si>
  <si>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</si>
  <si>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</si>
  <si>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</si>
  <si>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</si>
  <si>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</si>
  <si>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</si>
  <si>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</si>
  <si>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</si>
  <si>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</si>
  <si>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</si>
  <si>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</si>
  <si>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</si>
  <si>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</si>
  <si>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</si>
  <si>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</si>
  <si>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</si>
  <si>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</si>
  <si>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</si>
  <si>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</si>
  <si>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</si>
  <si>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</si>
  <si>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</si>
  <si>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</si>
  <si>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</si>
  <si>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</si>
  <si>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</si>
  <si>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</si>
  <si>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</si>
  <si>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</si>
  <si>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</si>
  <si>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</si>
  <si>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</si>
  <si>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</si>
  <si>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</si>
  <si>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</si>
  <si>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</si>
  <si>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</si>
  <si>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</si>
  <si>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</si>
  <si>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</si>
  <si>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</si>
  <si>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</si>
  <si>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</si>
  <si>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</si>
  <si>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</si>
  <si>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</si>
  <si>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</si>
  <si>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</si>
  <si>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</si>
  <si>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</si>
  <si>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</si>
  <si>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</si>
  <si>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</si>
  <si>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</si>
  <si>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</si>
  <si>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</si>
  <si>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</si>
  <si>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</si>
  <si>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</si>
  <si>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</si>
  <si>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</si>
  <si>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</si>
  <si>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</si>
  <si>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</si>
  <si>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</si>
  <si>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</si>
  <si>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</si>
  <si>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</si>
  <si>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</si>
  <si>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</si>
  <si>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</si>
  <si>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</si>
  <si>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</si>
  <si>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</si>
  <si>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</si>
  <si>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</si>
  <si>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</si>
  <si>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</si>
  <si>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</si>
  <si>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</si>
  <si>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</si>
  <si>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</si>
  <si>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</si>
  <si>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</si>
  <si>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</si>
  <si>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</si>
  <si>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</si>
  <si>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</si>
  <si>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</si>
  <si>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</si>
  <si>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</si>
  <si>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</si>
  <si>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</si>
  <si>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</si>
  <si>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</si>
  <si>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</si>
  <si>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</si>
  <si>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</si>
  <si>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</si>
  <si>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</si>
  <si>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</si>
  <si>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</si>
  <si>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</si>
  <si>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</si>
  <si>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</si>
  <si>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</si>
  <si>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</si>
  <si>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</si>
  <si>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</si>
  <si>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</si>
  <si>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</si>
  <si>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</si>
  <si>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</si>
  <si>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</si>
  <si>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</si>
  <si>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</si>
  <si>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</si>
  <si>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</si>
  <si>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</si>
  <si>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</si>
  <si>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</si>
  <si>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</si>
  <si>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</si>
  <si>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</si>
  <si>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</si>
  <si>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</si>
  <si>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</si>
  <si>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</si>
  <si>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</si>
  <si>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</si>
  <si>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</si>
  <si>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</si>
  <si>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</si>
  <si>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</si>
  <si>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</si>
  <si>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</si>
  <si>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</si>
  <si>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</si>
  <si>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</si>
  <si>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</si>
  <si>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</si>
  <si>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</si>
  <si>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</si>
  <si>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</si>
  <si>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</si>
  <si>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</si>
  <si>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</si>
  <si>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</si>
  <si>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</si>
  <si>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</si>
  <si>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</si>
  <si>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</si>
  <si>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</si>
  <si>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</si>
  <si>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</si>
  <si>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</si>
  <si>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</si>
  <si>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</si>
  <si>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</si>
  <si>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</si>
  <si>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</si>
  <si>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</si>
  <si>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</si>
  <si>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</si>
  <si>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</si>
  <si>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</si>
  <si>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</si>
  <si>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</si>
  <si>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</si>
  <si>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</si>
  <si>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</si>
  <si>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</si>
  <si>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</si>
  <si>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</si>
  <si>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</si>
  <si>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</si>
  <si>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</si>
  <si>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</si>
  <si>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</si>
  <si>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</si>
  <si>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</si>
  <si>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</si>
  <si>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</si>
  <si>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</si>
  <si>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</si>
  <si>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</si>
  <si>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</si>
  <si>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</si>
  <si>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</si>
  <si>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</si>
  <si>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</si>
  <si>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</si>
  <si>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</si>
  <si>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</si>
  <si>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</si>
  <si>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</si>
  <si>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</si>
  <si>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</si>
  <si>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</si>
  <si>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</si>
  <si>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</si>
  <si>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</si>
  <si>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</si>
  <si>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</si>
  <si>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</si>
  <si>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</si>
  <si>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</si>
  <si>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</si>
  <si>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</si>
  <si>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</si>
  <si>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</si>
  <si>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</si>
  <si>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</si>
  <si>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</si>
  <si>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</si>
  <si>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</si>
  <si>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</si>
  <si>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</si>
  <si>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</si>
  <si>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</si>
  <si>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</si>
  <si>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</si>
  <si>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</si>
  <si>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</si>
  <si>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</si>
  <si>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</si>
  <si>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</si>
  <si>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</si>
  <si>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</si>
  <si>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</si>
  <si>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</si>
  <si>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</si>
  <si>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</si>
  <si>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</si>
  <si>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</si>
  <si>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</si>
  <si>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</si>
  <si>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</si>
  <si>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</si>
  <si>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</si>
  <si>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</si>
  <si>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</si>
  <si>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</si>
  <si>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</si>
  <si>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</si>
  <si>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</si>
  <si>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</si>
  <si>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</si>
  <si>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</si>
  <si>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</si>
  <si>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</si>
  <si>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</si>
  <si>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</si>
  <si>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</si>
  <si>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</si>
  <si>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</si>
  <si>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</si>
  <si>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</si>
  <si>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</si>
  <si>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</si>
  <si>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</si>
  <si>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</si>
  <si>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</si>
  <si>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</si>
  <si>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</si>
  <si>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</si>
  <si>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</si>
  <si>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</si>
  <si>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</si>
  <si>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</si>
  <si>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</si>
  <si>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</si>
  <si>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</si>
  <si>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</si>
  <si>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</si>
  <si>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</si>
  <si>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</si>
  <si>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</si>
  <si>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</si>
  <si>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</si>
  <si>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</si>
  <si>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</si>
  <si>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</si>
  <si>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</si>
  <si>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</si>
  <si>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</si>
  <si>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</si>
  <si>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</si>
  <si>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</si>
  <si>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</si>
  <si>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</si>
  <si>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</si>
  <si>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</si>
  <si>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</si>
  <si>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</si>
  <si>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</si>
  <si>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</si>
  <si>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</si>
  <si>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</si>
  <si>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</si>
  <si>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</si>
  <si>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</si>
  <si>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</si>
  <si>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</si>
  <si>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</si>
  <si>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</si>
  <si>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</si>
  <si>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</si>
  <si>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</si>
  <si>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</si>
  <si>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</si>
  <si>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</si>
  <si>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</si>
  <si>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</si>
  <si>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</si>
  <si>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</si>
  <si>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</si>
  <si>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</si>
  <si>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</si>
  <si>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</si>
  <si>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</si>
  <si>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</si>
  <si>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</si>
  <si>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</si>
  <si>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</si>
  <si>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</si>
  <si>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</si>
  <si>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</si>
  <si>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</si>
  <si>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</si>
  <si>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</si>
  <si>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</si>
  <si>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</si>
  <si>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</si>
  <si>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</si>
  <si>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</si>
  <si>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</si>
  <si>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</si>
  <si>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</si>
  <si>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</si>
  <si>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</si>
  <si>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</si>
  <si>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</si>
  <si>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</si>
  <si>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</si>
  <si>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</si>
  <si>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</si>
  <si>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</si>
  <si>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</si>
  <si>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</si>
  <si>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</si>
  <si>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</si>
  <si>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</si>
  <si>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</si>
  <si>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</si>
  <si>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</si>
  <si>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</si>
  <si>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</si>
  <si>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</si>
  <si>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</si>
  <si>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</si>
  <si>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</si>
  <si>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</si>
  <si>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</si>
  <si>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</si>
  <si>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</si>
  <si>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</si>
  <si>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</si>
  <si>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</si>
  <si>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</si>
  <si>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</si>
  <si>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</si>
  <si>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</si>
  <si>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</si>
  <si>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</si>
  <si>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</si>
  <si>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</si>
  <si>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</si>
  <si>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</si>
  <si>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</si>
  <si>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</si>
  <si>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</si>
  <si>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</si>
  <si>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</si>
  <si>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</si>
  <si>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</si>
  <si>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</si>
  <si>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</si>
  <si>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</si>
  <si>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</si>
  <si>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</si>
  <si>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</si>
  <si>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</si>
  <si>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</si>
  <si>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</si>
  <si>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</si>
  <si>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</si>
  <si>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</si>
  <si>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</si>
  <si>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</si>
  <si>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</si>
  <si>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</si>
  <si>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</si>
  <si>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</si>
  <si>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</si>
  <si>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</si>
  <si>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</si>
  <si>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</si>
  <si>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</si>
  <si>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</si>
  <si>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</si>
  <si>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</si>
  <si>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</si>
  <si>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</si>
  <si>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</si>
  <si>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</si>
  <si>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</si>
  <si>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</si>
  <si>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</si>
  <si>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</si>
  <si>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</si>
  <si>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</si>
  <si>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</si>
  <si>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</si>
  <si>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</si>
  <si>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</si>
  <si>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</si>
  <si>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</si>
  <si>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</si>
  <si>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</si>
  <si>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</si>
  <si>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</si>
  <si>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</si>
  <si>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</si>
  <si>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</si>
  <si>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</si>
  <si>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</si>
  <si>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</si>
  <si>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</si>
  <si>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</si>
  <si>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</si>
  <si>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</si>
  <si>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</si>
  <si>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</si>
  <si>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</si>
  <si>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</si>
  <si>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</si>
  <si>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</si>
  <si>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</si>
  <si>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</si>
  <si>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</si>
  <si>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</si>
  <si>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</si>
  <si>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</si>
  <si>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</si>
  <si>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</si>
  <si>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</si>
  <si>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</si>
  <si>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</si>
  <si>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</si>
  <si>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</si>
  <si>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</si>
  <si>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</si>
  <si>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</si>
  <si>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</si>
  <si>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</si>
  <si>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</si>
  <si>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</si>
  <si>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</si>
  <si>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</si>
  <si>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</si>
  <si>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</si>
  <si>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</si>
  <si>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</si>
  <si>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</si>
  <si>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</si>
  <si>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</si>
  <si>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</si>
  <si>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</si>
  <si>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</si>
  <si>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</si>
  <si>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</si>
  <si>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</si>
  <si>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</si>
  <si>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</si>
  <si>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</si>
  <si>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</si>
  <si>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</si>
  <si>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</si>
  <si>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</si>
  <si>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</si>
  <si>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</si>
  <si>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</si>
  <si>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</si>
  <si>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</si>
  <si>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</si>
  <si>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</si>
  <si>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</si>
  <si>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</si>
  <si>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</si>
  <si>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</si>
  <si>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</si>
  <si>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</si>
  <si>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</si>
  <si>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</si>
  <si>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</si>
  <si>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</si>
  <si>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</si>
  <si>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</si>
  <si>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</si>
  <si>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</si>
  <si>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</si>
  <si>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</si>
  <si>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</si>
  <si>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</si>
  <si>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</si>
  <si>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</si>
  <si>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</si>
  <si>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</si>
  <si>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</si>
  <si>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</si>
  <si>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</si>
  <si>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</si>
  <si>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</si>
  <si>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</si>
  <si>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</si>
  <si>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</si>
  <si>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</si>
  <si>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</si>
  <si>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</si>
  <si>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</si>
  <si>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</si>
  <si>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</si>
  <si>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</si>
  <si>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</si>
  <si>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</si>
  <si>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</si>
  <si>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</si>
  <si>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</si>
  <si>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</si>
  <si>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</si>
  <si>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</si>
  <si>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</si>
  <si>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</si>
  <si>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</si>
  <si>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</si>
  <si>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</si>
  <si>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</si>
  <si>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</si>
  <si>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</si>
  <si>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</si>
  <si>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</si>
  <si>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</si>
  <si>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</si>
  <si>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</si>
  <si>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</si>
  <si>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</si>
  <si>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</si>
  <si>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</si>
  <si>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</si>
  <si>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</si>
  <si>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</si>
  <si>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</si>
  <si>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</si>
  <si>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</si>
  <si>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</si>
  <si>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</si>
  <si>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</si>
  <si>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</si>
  <si>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</si>
  <si>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</si>
  <si>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</si>
  <si>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</si>
  <si>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</si>
  <si>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</si>
  <si>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</si>
  <si>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</si>
  <si>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</si>
  <si>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</si>
  <si>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</si>
  <si>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</si>
  <si>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</si>
  <si>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</si>
  <si>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</si>
  <si>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</si>
  <si>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</si>
  <si>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</si>
  <si>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</si>
  <si>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</si>
  <si>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</si>
  <si>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</si>
  <si>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</si>
  <si>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</si>
  <si>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</si>
  <si>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</si>
  <si>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</si>
  <si>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</si>
  <si>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</si>
  <si>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</si>
  <si>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</si>
  <si>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</si>
  <si>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</si>
  <si>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</si>
  <si>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</si>
  <si>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</si>
  <si>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</si>
  <si>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</si>
  <si>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</si>
  <si>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</si>
  <si>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</si>
  <si>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</si>
  <si>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</si>
  <si>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</si>
  <si>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</si>
  <si>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</si>
  <si>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</si>
  <si>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</si>
  <si>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</si>
  <si>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</si>
  <si>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</si>
  <si>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</si>
  <si>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</si>
  <si>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</si>
  <si>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</si>
  <si>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</si>
  <si>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</si>
  <si>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</si>
  <si>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</si>
  <si>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</si>
  <si>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</si>
  <si>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</si>
  <si>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</si>
  <si>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</si>
  <si>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</si>
  <si>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</si>
  <si>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</si>
  <si>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</si>
  <si>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</si>
  <si>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</si>
  <si>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</si>
  <si>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</si>
  <si>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</si>
  <si>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</si>
  <si>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</si>
  <si>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</si>
  <si>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</si>
  <si>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</si>
  <si>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</si>
  <si>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</si>
  <si>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</si>
  <si>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</si>
  <si>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</si>
  <si>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</si>
  <si>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</si>
  <si>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</si>
  <si>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</si>
  <si>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</si>
  <si>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</si>
  <si>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</si>
  <si>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</si>
  <si>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</si>
  <si>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</si>
  <si>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</si>
  <si>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</si>
  <si>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</si>
  <si>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</si>
  <si>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</si>
  <si>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</si>
  <si>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</si>
  <si>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</si>
  <si>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</si>
  <si>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</si>
  <si>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</si>
  <si>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</si>
  <si>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</si>
  <si>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</si>
  <si>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</si>
  <si>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</si>
  <si>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</si>
  <si>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</si>
  <si>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</si>
  <si>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</si>
  <si>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</si>
  <si>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</si>
  <si>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</si>
  <si>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</si>
  <si>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</si>
  <si>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</si>
  <si>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</si>
  <si>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</si>
  <si>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</si>
  <si>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</si>
  <si>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</si>
  <si>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</si>
  <si>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</si>
  <si>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</si>
  <si>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</si>
  <si>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</si>
  <si>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</si>
  <si>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</si>
  <si>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</si>
  <si>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</si>
  <si>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</si>
  <si>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</si>
  <si>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</si>
  <si>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</si>
  <si>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</si>
  <si>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</si>
  <si>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</si>
  <si>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</si>
  <si>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</si>
  <si>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</si>
  <si>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</si>
  <si>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</si>
  <si>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</si>
  <si>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</si>
  <si>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</si>
  <si>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</si>
  <si>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</si>
  <si>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</si>
  <si>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</si>
  <si>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</si>
  <si>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</si>
  <si>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</si>
  <si>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</si>
  <si>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</si>
  <si>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</si>
  <si>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</si>
  <si>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</si>
  <si>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</si>
  <si>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</si>
  <si>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</si>
  <si>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</si>
  <si>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</si>
  <si>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</si>
  <si>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</si>
  <si>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</si>
  <si>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</si>
  <si>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</si>
  <si>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</si>
  <si>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</si>
  <si>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</si>
  <si>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</si>
  <si>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</si>
  <si>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</si>
  <si>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</si>
  <si>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</si>
  <si>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</si>
  <si>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</si>
  <si>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</si>
  <si>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</si>
  <si>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</si>
  <si>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</si>
  <si>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</si>
  <si>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</si>
  <si>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</si>
  <si>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</si>
  <si>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</si>
  <si>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</si>
  <si>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</si>
  <si>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</si>
  <si>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</si>
  <si>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</si>
  <si>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</si>
  <si>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</si>
  <si>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</si>
  <si>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</si>
  <si>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</si>
  <si>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</si>
  <si>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</si>
  <si>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</si>
  <si>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</si>
  <si>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</si>
  <si>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</si>
  <si>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</si>
  <si>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</si>
  <si>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</si>
  <si>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</si>
  <si>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</si>
  <si>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</si>
  <si>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</si>
  <si>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</si>
  <si>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</si>
  <si>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</si>
  <si>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</si>
  <si>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</si>
  <si>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</si>
  <si>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</si>
  <si>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</si>
  <si>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</si>
  <si>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</si>
  <si>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</si>
  <si>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</si>
  <si>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</si>
  <si>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</si>
  <si>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</si>
  <si>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</si>
  <si>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</si>
  <si>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</si>
  <si>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</si>
  <si>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</si>
  <si>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</si>
  <si>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</si>
  <si>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</si>
  <si>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</si>
  <si>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</si>
  <si>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</si>
  <si>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</si>
  <si>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</si>
  <si>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</si>
  <si>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</si>
  <si>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</si>
  <si>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</si>
  <si>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</si>
  <si>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</si>
  <si>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</si>
  <si>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</si>
  <si>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</si>
  <si>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</si>
  <si>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</si>
  <si>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</si>
  <si>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</si>
  <si>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</si>
  <si>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</si>
  <si>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</si>
  <si>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</si>
  <si>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</si>
  <si>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</si>
  <si>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</si>
  <si>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</si>
  <si>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</si>
  <si>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</si>
  <si>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</si>
  <si>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</si>
  <si>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</si>
  <si>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</si>
  <si>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</si>
  <si>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</si>
  <si>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</si>
  <si>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</si>
  <si>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</si>
  <si>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</si>
  <si>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</si>
  <si>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</si>
  <si>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</si>
  <si>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</si>
  <si>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</si>
  <si>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</si>
  <si>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</si>
  <si>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</si>
  <si>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</si>
  <si>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</si>
  <si>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</si>
  <si>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</si>
  <si>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</si>
  <si>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</si>
  <si>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</si>
  <si>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</si>
  <si>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</si>
  <si>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</si>
  <si>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</si>
  <si>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</si>
  <si>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</si>
  <si>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</si>
  <si>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</si>
  <si>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</si>
  <si>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</si>
  <si>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</si>
  <si>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</si>
  <si>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</si>
  <si>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</si>
  <si>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</si>
  <si>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</si>
  <si>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</si>
  <si>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</si>
  <si>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</si>
  <si>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</si>
  <si>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</si>
  <si>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</si>
  <si>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</si>
  <si>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</si>
  <si>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</si>
  <si>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</si>
  <si>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</si>
  <si>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</si>
  <si>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</si>
  <si>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</si>
  <si>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</si>
  <si>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</si>
  <si>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</si>
  <si>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</si>
  <si>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</si>
  <si>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</si>
  <si>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</si>
  <si>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</si>
  <si>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</si>
  <si>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</si>
  <si>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</si>
  <si>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</si>
  <si>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</si>
  <si>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</si>
  <si>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</si>
  <si>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</si>
  <si>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</si>
  <si>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</si>
  <si>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</si>
  <si>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</si>
  <si>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</si>
  <si>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</si>
  <si>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</si>
  <si>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</si>
  <si>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</si>
  <si>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</si>
  <si>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</si>
  <si>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</si>
  <si>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</si>
  <si>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</si>
  <si>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</si>
  <si>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</si>
  <si>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</si>
  <si>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</si>
  <si>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</si>
  <si>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</si>
  <si>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</si>
  <si>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</si>
  <si>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</si>
  <si>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</si>
  <si>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</si>
  <si>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</si>
  <si>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</si>
  <si>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</si>
  <si>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</si>
  <si>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</si>
  <si>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</si>
  <si>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</si>
  <si>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</si>
  <si>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</si>
  <si>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</si>
  <si>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</si>
  <si>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</si>
  <si>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</si>
  <si>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</si>
  <si>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</si>
  <si>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</si>
  <si>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</si>
  <si>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</si>
  <si>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</si>
  <si>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</si>
  <si>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</si>
  <si>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</si>
  <si>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</si>
  <si>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</si>
  <si>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</si>
  <si>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</si>
  <si>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</si>
  <si>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</si>
  <si>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</si>
  <si>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</si>
  <si>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</si>
  <si>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</si>
  <si>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</si>
  <si>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</si>
  <si>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</si>
  <si>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</si>
  <si>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</si>
  <si>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</si>
  <si>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</si>
  <si>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</si>
  <si>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</si>
  <si>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</si>
  <si>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</si>
  <si>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</si>
  <si>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</si>
  <si>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</si>
  <si>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</si>
  <si>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</si>
  <si>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</si>
  <si>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</si>
  <si>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</si>
  <si>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</si>
  <si>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</si>
  <si>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</si>
  <si>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</si>
  <si>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</si>
  <si>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</si>
  <si>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</si>
  <si>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</si>
  <si>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</si>
  <si>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</si>
  <si>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</si>
  <si>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</si>
  <si>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</si>
  <si>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</si>
  <si>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</si>
  <si>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</si>
  <si>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</si>
  <si>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</si>
  <si>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</si>
  <si>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</si>
  <si>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</si>
  <si>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</si>
  <si>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</si>
  <si>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</si>
  <si>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</si>
  <si>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</si>
  <si>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</si>
  <si>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</si>
  <si>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</si>
  <si>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</si>
  <si>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</si>
  <si>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</si>
  <si>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</si>
  <si>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</si>
  <si>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</si>
  <si>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</si>
  <si>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</si>
  <si>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</si>
  <si>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</si>
  <si>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</si>
  <si>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</si>
  <si>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</si>
  <si>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</si>
  <si>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</si>
  <si>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</si>
  <si>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</si>
  <si>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</si>
  <si>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</si>
  <si>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</si>
  <si>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</si>
  <si>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</si>
  <si>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</si>
  <si>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</si>
  <si>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</si>
  <si>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</si>
  <si>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</si>
  <si>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</si>
  <si>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</si>
  <si>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</si>
  <si>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</si>
  <si>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</si>
  <si>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</si>
  <si>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</si>
  <si>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</si>
  <si>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</si>
  <si>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</si>
  <si>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</si>
  <si>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</si>
  <si>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</si>
  <si>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</si>
  <si>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</si>
  <si>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</si>
  <si>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</si>
  <si>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</si>
  <si>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</si>
  <si>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</si>
  <si>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</si>
  <si>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</si>
  <si>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</si>
  <si>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</si>
  <si>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</si>
  <si>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</si>
  <si>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</si>
  <si>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</si>
  <si>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</si>
  <si>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</si>
  <si>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</si>
  <si>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</si>
  <si>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</si>
  <si>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</si>
  <si>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</si>
  <si>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</si>
  <si>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</si>
  <si>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</si>
  <si>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</si>
  <si>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</si>
  <si>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</si>
  <si>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</si>
  <si>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</si>
  <si>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</si>
  <si>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</si>
  <si>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</si>
  <si>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</si>
  <si>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</si>
  <si>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</si>
  <si>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</si>
  <si>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</si>
  <si>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</si>
  <si>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</si>
  <si>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</si>
  <si>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</si>
  <si>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</si>
  <si>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</si>
  <si>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</si>
  <si>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</si>
  <si>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</si>
  <si>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</si>
  <si>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</si>
  <si>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</si>
  <si>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</si>
  <si>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</si>
  <si>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</si>
  <si>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</si>
  <si>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</si>
  <si>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</si>
  <si>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</si>
  <si>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</si>
  <si>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</si>
  <si>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</si>
  <si>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</si>
  <si>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</si>
  <si>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</si>
  <si>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</si>
  <si>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</si>
  <si>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</si>
  <si>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</si>
  <si>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</si>
  <si>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</si>
  <si>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</si>
  <si>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</si>
  <si>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</si>
  <si>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</si>
  <si>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</si>
  <si>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</si>
  <si>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</si>
  <si>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</si>
  <si>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</si>
  <si>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</si>
  <si>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</si>
  <si>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</si>
  <si>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</si>
  <si>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</si>
  <si>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</si>
  <si>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</si>
  <si>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</si>
  <si>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</si>
  <si>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</si>
  <si>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</si>
  <si>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</si>
  <si>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</si>
  <si>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</si>
  <si>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</si>
  <si>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</si>
  <si>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</si>
  <si>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</si>
  <si>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</si>
  <si>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</si>
  <si>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</si>
  <si>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</si>
  <si>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</si>
  <si>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</si>
  <si>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</si>
  <si>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</si>
  <si>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</si>
  <si>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</si>
  <si>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</si>
  <si>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</si>
  <si>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</si>
  <si>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</si>
  <si>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</si>
  <si>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</si>
  <si>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</si>
  <si>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</si>
  <si>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</si>
  <si>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</si>
  <si>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</si>
  <si>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</si>
  <si>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</si>
  <si>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</si>
  <si>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</si>
  <si>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</si>
  <si>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</si>
  <si>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</si>
  <si>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</si>
  <si>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</si>
  <si>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</si>
  <si>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</si>
  <si>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</si>
  <si>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</si>
  <si>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</si>
  <si>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</si>
  <si>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</si>
  <si>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</si>
  <si>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</si>
  <si>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</si>
  <si>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</si>
  <si>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</si>
  <si>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</si>
  <si>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</si>
  <si>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</si>
  <si>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</si>
  <si>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</si>
  <si>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</si>
  <si>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</si>
  <si>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</si>
  <si>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</si>
  <si>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</si>
  <si>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</si>
  <si>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</si>
  <si>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</si>
  <si>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</si>
  <si>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</si>
  <si>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</si>
  <si>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</si>
  <si>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</si>
  <si>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</si>
  <si>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</si>
  <si>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</si>
  <si>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</si>
  <si>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</si>
  <si>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</si>
  <si>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</si>
  <si>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</si>
  <si>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</si>
  <si>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</si>
  <si>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</si>
  <si>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</si>
  <si>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</si>
  <si>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</si>
  <si>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</si>
  <si>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</si>
  <si>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</si>
  <si>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</si>
  <si>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</si>
  <si>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</si>
  <si>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</si>
  <si>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</si>
  <si>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</si>
  <si>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</si>
  <si>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</si>
  <si>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</si>
  <si>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</si>
  <si>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</si>
  <si>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</si>
  <si>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</si>
  <si>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</si>
  <si>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</si>
  <si>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</si>
  <si>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</si>
  <si>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</si>
  <si>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</si>
  <si>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</si>
  <si>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</si>
  <si>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</si>
  <si>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</si>
  <si>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</si>
  <si>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</si>
  <si>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</si>
  <si>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</si>
  <si>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</si>
  <si>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</si>
  <si>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</si>
  <si>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</si>
  <si>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</si>
  <si>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</si>
  <si>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</si>
  <si>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</si>
  <si>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</si>
  <si>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</si>
  <si>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</si>
  <si>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</si>
  <si>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</si>
  <si>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</si>
  <si>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</si>
  <si>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</si>
  <si>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</si>
  <si>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</si>
  <si>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</si>
  <si>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</si>
  <si>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</si>
  <si>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</si>
  <si>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</si>
  <si>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</si>
  <si>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</si>
  <si>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</si>
  <si>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</si>
  <si>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</si>
  <si>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</si>
  <si>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</si>
  <si>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</si>
  <si>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</si>
  <si>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</si>
  <si>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</si>
  <si>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</si>
  <si>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</si>
  <si>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</si>
  <si>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</si>
  <si>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</si>
  <si>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</si>
  <si>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</si>
  <si>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</si>
  <si>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</si>
  <si>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</si>
  <si>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</si>
  <si>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</si>
  <si>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</si>
  <si>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</si>
  <si>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</si>
  <si>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</si>
  <si>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</si>
  <si>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</si>
  <si>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</si>
  <si>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</si>
  <si>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</si>
  <si>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</si>
  <si>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</si>
  <si>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</si>
  <si>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</si>
  <si>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</si>
  <si>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</si>
  <si>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</si>
  <si>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</si>
  <si>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</si>
  <si>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</si>
  <si>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</si>
  <si>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</si>
  <si>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</si>
  <si>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</si>
  <si>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</si>
  <si>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</si>
  <si>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</si>
  <si>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</si>
  <si>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</si>
  <si>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</si>
  <si>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</si>
  <si>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</si>
  <si>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</si>
  <si>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</si>
  <si>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</si>
  <si>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</si>
  <si>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</si>
  <si>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</si>
  <si>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</si>
  <si>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</si>
  <si>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</si>
  <si>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</si>
  <si>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</si>
  <si>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</si>
  <si>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</si>
  <si>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</si>
  <si>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</si>
  <si>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</si>
  <si>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</si>
  <si>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</si>
  <si>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</si>
  <si>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</si>
  <si>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</si>
  <si>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</si>
  <si>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</si>
  <si>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</si>
  <si>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</si>
  <si>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</si>
  <si>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</si>
  <si>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</si>
  <si>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</si>
  <si>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</si>
  <si>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</si>
  <si>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</si>
  <si>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</si>
  <si>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</si>
  <si>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</si>
  <si>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</si>
  <si>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</si>
  <si>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</si>
  <si>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</si>
  <si>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</si>
  <si>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</si>
  <si>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</si>
  <si>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</si>
  <si>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</si>
  <si>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</si>
  <si>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</si>
  <si>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</si>
  <si>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</si>
  <si>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</si>
  <si>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</si>
  <si>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</si>
  <si>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</si>
  <si>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</si>
  <si>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</si>
  <si>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</si>
  <si>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</si>
  <si>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</si>
  <si>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</si>
  <si>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</si>
  <si>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</si>
  <si>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</si>
  <si>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</si>
  <si>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</si>
  <si>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</si>
  <si>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</si>
  <si>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</si>
  <si>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</si>
  <si>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</si>
  <si>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</si>
  <si>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</si>
  <si>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</si>
  <si>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</si>
  <si>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</si>
  <si>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</si>
  <si>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</si>
  <si>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</si>
  <si>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</si>
  <si>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</si>
  <si>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</si>
  <si>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</si>
  <si>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</si>
  <si>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</si>
  <si>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</si>
  <si>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</si>
  <si>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</si>
  <si>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</si>
  <si>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</si>
  <si>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</si>
  <si>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</si>
  <si>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</si>
  <si>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</si>
  <si>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</si>
  <si>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</si>
  <si>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</si>
  <si>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</si>
  <si>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</si>
  <si>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</si>
  <si>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</si>
  <si>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</si>
  <si>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</si>
  <si>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</si>
  <si>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</si>
  <si>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</si>
  <si>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</si>
  <si>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</si>
  <si>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</si>
  <si>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</si>
  <si>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</si>
  <si>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</si>
  <si>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</si>
  <si>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</si>
  <si>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</si>
  <si>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</si>
  <si>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</si>
  <si>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</si>
  <si>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</si>
  <si>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</si>
  <si>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</si>
  <si>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</si>
  <si>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</si>
  <si>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</si>
  <si>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</si>
  <si>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</si>
  <si>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</si>
  <si>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</si>
  <si>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</si>
  <si>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</si>
  <si>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</si>
  <si>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</si>
  <si>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</si>
  <si>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</si>
  <si>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</si>
  <si>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</si>
  <si>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</si>
  <si>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</si>
  <si>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</si>
  <si>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</si>
  <si>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</si>
  <si>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</si>
  <si>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</si>
  <si>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</si>
  <si>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</si>
  <si>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</si>
  <si>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</si>
  <si>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</si>
  <si>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</si>
  <si>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</si>
  <si>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</si>
  <si>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</si>
  <si>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</si>
  <si>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</si>
  <si>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</si>
  <si>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</si>
  <si>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</si>
  <si>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</si>
  <si>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</si>
  <si>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</si>
  <si>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</si>
  <si>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</si>
  <si>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</si>
  <si>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</si>
  <si>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</si>
  <si>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</si>
  <si>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</si>
  <si>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</si>
  <si>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</si>
  <si>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</si>
  <si>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</si>
  <si>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</si>
  <si>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</si>
  <si>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</si>
  <si>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</si>
  <si>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</si>
  <si>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</si>
  <si>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</si>
  <si>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</si>
  <si>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</si>
  <si>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</si>
  <si>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</si>
  <si>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</si>
  <si>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</si>
  <si>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</si>
  <si>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</si>
  <si>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</si>
  <si>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</si>
  <si>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</si>
  <si>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</si>
  <si>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</si>
  <si>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</si>
  <si>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</si>
  <si>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</si>
  <si>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</si>
  <si>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</si>
  <si>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</si>
  <si>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</si>
  <si>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</si>
  <si>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</si>
  <si>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</si>
  <si>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</si>
  <si>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</si>
  <si>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</si>
  <si>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</si>
  <si>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</si>
  <si>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</si>
  <si>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</si>
  <si>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</si>
  <si>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</si>
  <si>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</si>
  <si>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</si>
  <si>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</si>
  <si>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</si>
  <si>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</si>
  <si>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</si>
  <si>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</si>
  <si>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</si>
  <si>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</si>
  <si>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</si>
  <si>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</si>
  <si>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</si>
  <si>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</si>
  <si>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</si>
  <si>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</si>
  <si>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</si>
  <si>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</si>
  <si>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</si>
  <si>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</si>
  <si>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</si>
  <si>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</si>
  <si>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</si>
  <si>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</si>
  <si>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</si>
  <si>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</si>
  <si>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</si>
  <si>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</si>
  <si>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</si>
  <si>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</si>
  <si>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</si>
  <si>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</si>
  <si>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</si>
  <si>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</si>
  <si>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</si>
  <si>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</si>
  <si>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</si>
  <si>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</si>
  <si>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</si>
  <si>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</si>
  <si>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</si>
  <si>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</si>
  <si>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</si>
  <si>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</si>
  <si>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</si>
  <si>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</si>
  <si>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</si>
  <si>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</si>
  <si>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</si>
  <si>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</si>
  <si>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</si>
  <si>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</si>
  <si>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</si>
  <si>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</si>
  <si>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</si>
  <si>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</si>
  <si>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</si>
  <si>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</si>
  <si>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</si>
  <si>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</si>
  <si>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</si>
  <si>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</si>
  <si>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</si>
  <si>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</si>
  <si>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</si>
  <si>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</si>
  <si>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</si>
  <si>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</si>
  <si>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</si>
  <si>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</si>
  <si>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</si>
  <si>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</si>
  <si>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</si>
  <si>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</si>
  <si>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</si>
  <si>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</si>
  <si>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</si>
  <si>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</si>
  <si>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</si>
  <si>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</si>
  <si>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</si>
  <si>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</si>
  <si>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</si>
  <si>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</si>
  <si>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</si>
  <si>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</si>
  <si>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</si>
  <si>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</si>
  <si>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</si>
  <si>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</si>
  <si>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</si>
  <si>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</si>
  <si>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</si>
  <si>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</si>
  <si>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</si>
  <si>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</si>
  <si>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</si>
  <si>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</si>
  <si>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</si>
  <si>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</si>
  <si>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</si>
  <si>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</si>
  <si>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</si>
  <si>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</si>
  <si>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</si>
  <si>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</si>
  <si>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</si>
  <si>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</si>
  <si>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</si>
  <si>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</si>
  <si>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</si>
  <si>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</si>
  <si>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</si>
  <si>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</si>
  <si>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</si>
  <si>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</si>
  <si>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</si>
  <si>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</si>
  <si>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</si>
  <si>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</si>
  <si>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</si>
  <si>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</si>
  <si>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</si>
  <si>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</si>
  <si>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</si>
  <si>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</si>
  <si>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</si>
  <si>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</si>
  <si>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</si>
  <si>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</si>
  <si>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</si>
  <si>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</si>
  <si>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</si>
  <si>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</si>
  <si>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</si>
  <si>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</si>
  <si>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</si>
  <si>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</si>
  <si>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</si>
  <si>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</si>
  <si>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</si>
  <si>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</si>
  <si>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</si>
  <si>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</si>
  <si>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</si>
  <si>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</si>
  <si>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</si>
  <si>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</si>
  <si>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</si>
  <si>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</si>
  <si>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</si>
  <si>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</si>
  <si>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</si>
  <si>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</si>
  <si>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</si>
  <si>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</si>
  <si>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</si>
  <si>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</si>
  <si>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</si>
  <si>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</si>
  <si>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</si>
  <si>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</si>
  <si>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</si>
  <si>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</si>
  <si>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</si>
  <si>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</si>
  <si>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</si>
  <si>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</si>
  <si>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</si>
  <si>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</si>
  <si>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</si>
  <si>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</si>
  <si>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</si>
  <si>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</si>
  <si>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</si>
  <si>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</si>
  <si>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</si>
  <si>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</si>
  <si>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</si>
  <si>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</si>
  <si>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</si>
  <si>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</si>
  <si>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</si>
  <si>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</si>
  <si>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</si>
  <si>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</si>
  <si>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</si>
  <si>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</si>
  <si>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</si>
  <si>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</si>
  <si>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</si>
  <si>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</si>
  <si>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</si>
  <si>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</si>
  <si>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</si>
  <si>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</si>
  <si>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</si>
  <si>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</si>
  <si>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</si>
  <si>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</si>
  <si>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</si>
  <si>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</si>
  <si>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</si>
  <si>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</si>
  <si>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</si>
  <si>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</si>
  <si>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</si>
  <si>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</si>
  <si>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</si>
  <si>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</si>
  <si>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</si>
  <si>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</si>
  <si>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</si>
  <si>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</si>
  <si>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</si>
  <si>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</si>
  <si>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</si>
  <si>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</si>
  <si>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</si>
  <si>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</si>
  <si>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</si>
  <si>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</si>
  <si>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</si>
  <si>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</si>
  <si>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</si>
  <si>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</si>
  <si>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</si>
  <si>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</si>
  <si>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</si>
  <si>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</si>
  <si>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</si>
  <si>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</si>
  <si>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</si>
  <si>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</si>
  <si>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</si>
  <si>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</si>
  <si>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</si>
  <si>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</si>
  <si>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</si>
  <si>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</si>
  <si>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</si>
  <si>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</si>
  <si>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</si>
  <si>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</si>
  <si>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</si>
  <si>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</si>
  <si>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</si>
  <si>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</si>
  <si>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</si>
  <si>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</si>
  <si>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</si>
  <si>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</si>
  <si>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</si>
  <si>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</si>
  <si>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</si>
  <si>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</si>
  <si>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</si>
  <si>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</si>
  <si>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</si>
  <si>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</si>
  <si>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</si>
  <si>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</si>
  <si>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</si>
  <si>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</si>
  <si>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</si>
  <si>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</si>
  <si>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</si>
  <si>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</si>
  <si>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</si>
  <si>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</si>
  <si>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</si>
  <si>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</si>
  <si>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</si>
  <si>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</si>
  <si>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</si>
  <si>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</si>
  <si>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</si>
  <si>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</si>
  <si>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</si>
  <si>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</si>
  <si>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</si>
  <si>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</si>
  <si>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</si>
  <si>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</si>
  <si>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</si>
  <si>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</si>
  <si>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</si>
  <si>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</si>
  <si>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</si>
  <si>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</si>
  <si>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</si>
  <si>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</si>
  <si>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</si>
  <si>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</si>
  <si>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</si>
  <si>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</si>
  <si>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</si>
  <si>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</si>
  <si>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</si>
  <si>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</si>
  <si>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</si>
  <si>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</si>
  <si>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</si>
  <si>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</si>
  <si>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</si>
  <si>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</si>
  <si>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</si>
  <si>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</si>
  <si>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</si>
  <si>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</si>
  <si>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</si>
  <si>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</si>
  <si>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</si>
  <si>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</si>
  <si>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</si>
  <si>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</si>
  <si>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</si>
  <si>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</si>
  <si>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</si>
  <si>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</si>
  <si>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</si>
  <si>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</si>
  <si>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</si>
  <si>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</si>
  <si>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</si>
  <si>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</si>
  <si>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</si>
  <si>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</si>
  <si>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</si>
  <si>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</si>
  <si>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</si>
  <si>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</si>
  <si>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</si>
  <si>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</si>
  <si>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</si>
  <si>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</si>
  <si>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</si>
  <si>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</si>
  <si>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</si>
  <si>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</si>
  <si>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</si>
  <si>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</si>
  <si>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</si>
  <si>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</si>
  <si>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</si>
  <si>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</si>
  <si>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</si>
  <si>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</si>
  <si>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</si>
  <si>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</si>
  <si>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</si>
  <si>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</si>
  <si>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</si>
  <si>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</si>
  <si>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</si>
  <si>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</si>
  <si>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</si>
  <si>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</si>
  <si>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</si>
  <si>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</si>
  <si>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</si>
  <si>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</si>
  <si>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</si>
  <si>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</si>
  <si>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</si>
  <si>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</si>
  <si>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</si>
  <si>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</si>
  <si>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</si>
  <si>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</si>
  <si>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</si>
  <si>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</si>
  <si>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</si>
  <si>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</si>
  <si>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</si>
  <si>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</si>
  <si>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</si>
  <si>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</si>
  <si>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</si>
  <si>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</si>
  <si>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</si>
  <si>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</si>
  <si>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</si>
  <si>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</si>
  <si>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</si>
  <si>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</si>
  <si>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</si>
  <si>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</si>
  <si>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</si>
  <si>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</si>
  <si>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</si>
  <si>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</si>
  <si>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</si>
  <si>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</si>
  <si>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</si>
  <si>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</si>
  <si>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</si>
  <si>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</si>
  <si>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</si>
  <si>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</si>
  <si>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</si>
  <si>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</si>
  <si>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</si>
  <si>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</si>
  <si>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</si>
  <si>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</si>
  <si>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</si>
  <si>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</si>
  <si>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</si>
  <si>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</si>
  <si>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</si>
  <si>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</si>
  <si>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</si>
  <si>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</si>
  <si>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</si>
  <si>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</si>
  <si>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</si>
  <si>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</si>
  <si>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</si>
  <si>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</si>
  <si>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</si>
  <si>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</si>
  <si>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</si>
  <si>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</si>
  <si>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</si>
  <si>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</si>
  <si>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</si>
  <si>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</si>
  <si>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</si>
  <si>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</si>
  <si>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</si>
  <si>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</si>
  <si>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</si>
  <si>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</si>
  <si>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</si>
  <si>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</si>
  <si>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</si>
  <si>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</si>
  <si>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</si>
  <si>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</si>
  <si>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</si>
  <si>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</si>
  <si>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</si>
  <si>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</si>
  <si>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</si>
  <si>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</si>
  <si>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</si>
  <si>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</si>
  <si>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</si>
  <si>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</si>
  <si>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</si>
  <si>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</si>
  <si>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</si>
  <si>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</si>
  <si>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</si>
  <si>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</si>
  <si>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</si>
  <si>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</si>
  <si>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</si>
  <si>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</si>
  <si>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</si>
  <si>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</si>
  <si>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</si>
  <si>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</si>
  <si>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</si>
  <si>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</si>
  <si>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</si>
  <si>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</si>
  <si>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</si>
  <si>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</si>
  <si>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</si>
  <si>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</si>
  <si>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</si>
  <si>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</si>
  <si>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</si>
  <si>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</si>
  <si>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</si>
  <si>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</si>
  <si>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</si>
  <si>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</si>
  <si>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</si>
  <si>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</si>
  <si>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</si>
  <si>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</si>
  <si>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</si>
  <si>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</si>
  <si>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</si>
  <si>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</si>
  <si>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</si>
  <si>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</si>
  <si>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</si>
  <si>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</si>
  <si>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</si>
  <si>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</si>
  <si>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</si>
  <si>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</si>
  <si>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</si>
  <si>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</si>
  <si>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</si>
  <si>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</si>
  <si>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</si>
  <si>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</si>
  <si>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</si>
  <si>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</si>
  <si>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</si>
  <si>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</si>
  <si>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</si>
  <si>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</si>
  <si>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</si>
  <si>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</si>
  <si>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</si>
  <si>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</si>
  <si>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</si>
  <si>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</si>
  <si>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</si>
  <si>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</si>
  <si>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</si>
  <si>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</si>
  <si>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</si>
  <si>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</si>
  <si>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</si>
  <si>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</si>
  <si>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</si>
  <si>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</si>
  <si>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</si>
  <si>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</si>
  <si>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</si>
  <si>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</si>
  <si>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</si>
  <si>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</si>
  <si>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</si>
  <si>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</si>
  <si>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</si>
  <si>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</si>
  <si>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</si>
  <si>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</si>
  <si>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</si>
  <si>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</si>
  <si>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</si>
  <si>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</si>
  <si>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</si>
  <si>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</si>
  <si>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</si>
  <si>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</si>
  <si>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</si>
  <si>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</si>
  <si>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</si>
  <si>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</si>
  <si>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</si>
  <si>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</si>
  <si>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</si>
  <si>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</si>
  <si>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</si>
  <si>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</si>
  <si>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</si>
  <si>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</si>
  <si>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</si>
  <si>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</si>
  <si>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</si>
  <si>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</si>
  <si>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</si>
  <si>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</si>
  <si>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</si>
  <si>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</si>
  <si>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</si>
  <si>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</si>
  <si>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</si>
  <si>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</si>
  <si>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</si>
  <si>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</si>
  <si>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</si>
  <si>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</si>
  <si>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</si>
  <si>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</si>
  <si>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</si>
  <si>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</si>
  <si>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</si>
  <si>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</si>
  <si>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</si>
  <si>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</si>
  <si>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</si>
  <si>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</si>
  <si>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</si>
  <si>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</si>
  <si>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</si>
  <si>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</si>
  <si>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</si>
  <si>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</si>
  <si>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</si>
  <si>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</si>
  <si>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</si>
  <si>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</si>
  <si>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</si>
  <si>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</si>
  <si>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</si>
  <si>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</si>
  <si>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</si>
  <si>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</si>
  <si>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</si>
  <si>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</si>
  <si>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</si>
  <si>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</si>
  <si>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</si>
  <si>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</si>
  <si>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</si>
  <si>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</si>
  <si>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</si>
  <si>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</si>
  <si>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</si>
  <si>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</si>
  <si>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</si>
  <si>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</si>
  <si>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</si>
  <si>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</si>
  <si>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</si>
  <si>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</si>
  <si>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</si>
  <si>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</si>
  <si>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</si>
  <si>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</si>
  <si>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</si>
  <si>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</si>
  <si>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</si>
  <si>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</si>
  <si>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</si>
  <si>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</si>
  <si>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</si>
  <si>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</si>
  <si>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</si>
  <si>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</si>
  <si>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</si>
  <si>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</si>
  <si>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</si>
  <si>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</si>
  <si>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</si>
  <si>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</si>
  <si>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</si>
  <si>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</si>
  <si>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</si>
  <si>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</si>
  <si>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</si>
  <si>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</si>
  <si>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</si>
  <si>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</si>
  <si>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</si>
  <si>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</si>
  <si>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</si>
  <si>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</si>
  <si>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</si>
  <si>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</si>
  <si>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</si>
  <si>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</si>
  <si>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</si>
  <si>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</si>
  <si>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</si>
  <si>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</si>
  <si>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</si>
  <si>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</si>
  <si>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</si>
  <si>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</si>
  <si>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</si>
  <si>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</si>
  <si>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</si>
  <si>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</si>
  <si>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</si>
  <si>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</si>
  <si>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</si>
  <si>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</si>
  <si>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</si>
  <si>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</si>
  <si>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</si>
  <si>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</si>
  <si>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</si>
  <si>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</si>
  <si>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</si>
  <si>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</si>
  <si>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</si>
  <si>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</si>
  <si>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</si>
  <si>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</si>
  <si>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</si>
  <si>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</si>
  <si>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</si>
  <si>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</si>
  <si>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</si>
  <si>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</si>
  <si>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</si>
  <si>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</si>
  <si>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</si>
  <si>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</si>
  <si>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</si>
  <si>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</si>
  <si>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</si>
  <si>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</si>
  <si>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</si>
  <si>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</si>
  <si>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</si>
  <si>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</si>
  <si>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</si>
  <si>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</si>
  <si>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</si>
  <si>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</si>
  <si>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</si>
  <si>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</si>
  <si>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</si>
  <si>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</si>
  <si>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</si>
  <si>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</si>
  <si>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</si>
  <si>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</si>
  <si>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</si>
  <si>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</si>
  <si>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</si>
  <si>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</si>
  <si>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</si>
  <si>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</si>
  <si>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</si>
  <si>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</si>
  <si>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</si>
  <si>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</si>
  <si>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</si>
  <si>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</si>
  <si>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</si>
  <si>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</si>
  <si>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</si>
  <si>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</si>
  <si>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</si>
  <si>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</si>
  <si>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</si>
  <si>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</si>
  <si>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</si>
  <si>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</si>
  <si>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</si>
  <si>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</si>
  <si>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</si>
  <si>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</si>
  <si>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</si>
  <si>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</si>
  <si>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</si>
  <si>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</si>
  <si>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</si>
  <si>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</si>
  <si>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</si>
  <si>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</si>
  <si>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</si>
  <si>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</si>
  <si>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</si>
  <si>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</si>
  <si>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</si>
  <si>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</si>
  <si>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</si>
  <si>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</si>
  <si>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</si>
  <si>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</si>
  <si>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</si>
  <si>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</si>
  <si>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</si>
  <si>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</si>
  <si>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</si>
  <si>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</si>
  <si>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</si>
  <si>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</si>
  <si>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</si>
  <si>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</si>
  <si>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</si>
  <si>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</si>
  <si>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</si>
  <si>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</si>
  <si>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</si>
  <si>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</si>
  <si>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</si>
  <si>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</si>
  <si>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</si>
  <si>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</si>
  <si>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</si>
  <si>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</si>
  <si>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</si>
  <si>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</si>
  <si>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</si>
  <si>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</si>
  <si>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</si>
  <si>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</si>
  <si>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</si>
  <si>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</si>
  <si>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</si>
  <si>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</si>
  <si>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</si>
  <si>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</si>
  <si>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</si>
  <si>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</si>
  <si>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</si>
  <si>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</si>
  <si>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</si>
  <si>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</si>
  <si>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</si>
  <si>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</si>
  <si>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</si>
  <si>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</si>
  <si>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</si>
  <si>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</si>
  <si>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</si>
  <si>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</si>
  <si>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</si>
  <si>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</si>
  <si>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</si>
  <si>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</si>
  <si>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</si>
  <si>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</si>
  <si>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</si>
  <si>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</si>
  <si>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</si>
  <si>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</si>
  <si>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</si>
  <si>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</si>
  <si>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</si>
  <si>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</si>
  <si>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</si>
  <si>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</si>
  <si>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</si>
  <si>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</si>
  <si>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</si>
  <si>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</si>
  <si>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</si>
  <si>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</si>
  <si>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</si>
  <si>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</si>
  <si>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</si>
  <si>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</si>
  <si>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</si>
  <si>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</si>
  <si>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</si>
  <si>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</si>
  <si>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</si>
  <si>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</si>
  <si>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</si>
  <si>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</si>
  <si>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</si>
  <si>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</si>
  <si>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</si>
  <si>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</si>
  <si>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</si>
  <si>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</si>
  <si>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</si>
  <si>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</si>
  <si>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</si>
  <si>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</si>
  <si>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</si>
  <si>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</si>
  <si>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</si>
  <si>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</si>
  <si>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</si>
  <si>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</si>
  <si>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</si>
  <si>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</si>
  <si>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</si>
  <si>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</si>
  <si>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</si>
  <si>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</si>
  <si>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</si>
  <si>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</si>
  <si>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</si>
  <si>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</si>
  <si>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</si>
  <si>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</si>
  <si>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</si>
  <si>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</si>
  <si>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</si>
  <si>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</si>
  <si>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</si>
  <si>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</si>
  <si>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</si>
  <si>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</si>
  <si>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</si>
  <si>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</si>
  <si>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</si>
  <si>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</si>
  <si>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</si>
  <si>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</si>
  <si>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</si>
  <si>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</si>
  <si>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</si>
  <si>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</si>
  <si>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</si>
  <si>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</si>
  <si>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</si>
  <si>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</si>
  <si>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</si>
  <si>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</si>
  <si>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</si>
  <si>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</si>
  <si>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</si>
  <si>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</si>
  <si>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</si>
  <si>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</si>
  <si>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</si>
  <si>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</si>
  <si>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</si>
  <si>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</si>
  <si>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</si>
  <si>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</si>
  <si>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</si>
  <si>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</si>
  <si>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</si>
  <si>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</si>
  <si>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</si>
  <si>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</si>
  <si>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</si>
  <si>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</si>
  <si>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</si>
  <si>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</si>
  <si>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</si>
  <si>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</si>
  <si>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</si>
  <si>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</si>
  <si>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</si>
  <si>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</si>
  <si>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</si>
  <si>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</si>
  <si>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</si>
  <si>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</si>
  <si>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</si>
  <si>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</si>
  <si>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</si>
  <si>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</si>
  <si>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</si>
  <si>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</si>
  <si>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</si>
  <si>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</si>
  <si>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</si>
  <si>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</si>
  <si>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</si>
  <si>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</si>
  <si>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</si>
  <si>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</si>
  <si>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</si>
  <si>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</si>
  <si>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</si>
  <si>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</si>
  <si>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</si>
  <si>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</si>
  <si>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</si>
  <si>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</si>
  <si>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</si>
  <si>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</si>
  <si>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</si>
  <si>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</si>
  <si>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</si>
  <si>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</si>
  <si>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</si>
  <si>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</si>
  <si>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</si>
  <si>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</si>
  <si>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</si>
  <si>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</si>
  <si>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</si>
  <si>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</si>
  <si>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</si>
  <si>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</si>
  <si>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</si>
  <si>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</si>
  <si>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</si>
  <si>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</si>
  <si>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</si>
  <si>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</si>
  <si>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</si>
  <si>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</si>
  <si>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</si>
  <si>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</si>
  <si>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</si>
  <si>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</si>
  <si>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</si>
  <si>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</si>
  <si>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</si>
  <si>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</si>
  <si>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</si>
  <si>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</si>
  <si>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</si>
  <si>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</si>
  <si>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</si>
  <si>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</si>
  <si>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</si>
  <si>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</si>
  <si>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</si>
  <si>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</si>
  <si>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</si>
  <si>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</si>
  <si>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</si>
  <si>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</si>
  <si>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</si>
  <si>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</si>
  <si>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</si>
  <si>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</si>
  <si>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</si>
  <si>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</si>
  <si>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</si>
  <si>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</si>
  <si>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</si>
  <si>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</si>
  <si>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</si>
  <si>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</si>
  <si>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</si>
  <si>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</si>
  <si>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</si>
  <si>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</si>
  <si>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</si>
  <si>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</si>
  <si>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</si>
  <si>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</si>
  <si>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</si>
  <si>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</si>
  <si>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</si>
  <si>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</si>
  <si>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</si>
  <si>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</si>
  <si>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</si>
  <si>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</si>
  <si>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</si>
  <si>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</si>
  <si>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</si>
  <si>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</si>
  <si>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</si>
  <si>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</si>
  <si>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</si>
  <si>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</si>
  <si>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</si>
  <si>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</si>
  <si>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</si>
  <si>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</si>
  <si>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</si>
  <si>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</si>
  <si>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</si>
  <si>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</si>
  <si>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</si>
  <si>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</si>
  <si>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</si>
  <si>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</si>
  <si>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</si>
  <si>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</si>
  <si>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</si>
  <si>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</si>
  <si>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</si>
  <si>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</si>
  <si>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</si>
  <si>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</si>
  <si>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</si>
  <si>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</si>
  <si>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</si>
  <si>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</si>
  <si>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</si>
  <si>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</si>
  <si>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</si>
  <si>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</si>
  <si>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</si>
  <si>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</si>
  <si>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</si>
  <si>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</si>
  <si>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</si>
  <si>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</si>
  <si>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</si>
  <si>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</si>
  <si>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</si>
  <si>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</si>
  <si>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</si>
  <si>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</si>
  <si>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</si>
  <si>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</si>
  <si>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</si>
  <si>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</si>
  <si>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</si>
  <si>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</si>
  <si>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</si>
  <si>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</si>
  <si>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</si>
  <si>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</si>
  <si>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</si>
  <si>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</si>
  <si>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</si>
  <si>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</si>
  <si>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</si>
  <si>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</si>
  <si>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</si>
  <si>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</si>
  <si>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</si>
  <si>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</si>
  <si>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</si>
  <si>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</si>
  <si>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</si>
  <si>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</si>
  <si>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</si>
  <si>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</si>
  <si>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</si>
  <si>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</si>
  <si>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</si>
  <si>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</si>
  <si>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</si>
  <si>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</si>
  <si>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</si>
  <si>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</si>
  <si>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</si>
  <si>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</si>
  <si>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</si>
  <si>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</si>
  <si>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</si>
  <si>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</si>
  <si>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</si>
  <si>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</si>
  <si>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</si>
  <si>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</si>
  <si>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</si>
  <si>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</si>
  <si>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</si>
  <si>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</si>
  <si>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</si>
  <si>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</si>
  <si>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</si>
  <si>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</si>
  <si>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</si>
  <si>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</si>
  <si>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</si>
  <si>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</si>
  <si>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</si>
  <si>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</si>
  <si>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</si>
  <si>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</si>
  <si>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</si>
  <si>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</si>
  <si>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</si>
  <si>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</si>
  <si>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</si>
  <si>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</si>
  <si>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</si>
  <si>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</si>
  <si>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</si>
  <si>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</si>
  <si>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</si>
  <si>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</si>
  <si>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</si>
  <si>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</si>
  <si>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</si>
  <si>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</si>
  <si>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</si>
  <si>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</si>
  <si>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</si>
  <si>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</si>
  <si>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</si>
  <si>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</si>
  <si>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</si>
  <si>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</si>
  <si>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</si>
  <si>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</si>
  <si>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</si>
  <si>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</si>
  <si>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</si>
  <si>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</si>
  <si>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</si>
  <si>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</si>
  <si>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</si>
  <si>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</si>
  <si>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</si>
  <si>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</si>
  <si>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</si>
  <si>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</si>
  <si>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</si>
  <si>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</si>
  <si>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</si>
  <si>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</si>
  <si>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</si>
  <si>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</si>
  <si>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</si>
  <si>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</si>
  <si>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</si>
  <si>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</si>
  <si>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</si>
  <si>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</si>
  <si>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</si>
  <si>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</si>
  <si>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</si>
  <si>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</si>
  <si>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</si>
  <si>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</si>
  <si>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</si>
  <si>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</si>
  <si>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</si>
  <si>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</si>
  <si>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</si>
  <si>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</si>
  <si>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</si>
  <si>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</si>
  <si>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</si>
  <si>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</si>
  <si>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</si>
  <si>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</si>
  <si>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</si>
  <si>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</si>
  <si>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</si>
  <si>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</si>
  <si>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</si>
  <si>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</si>
  <si>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</si>
  <si>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</si>
  <si>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</si>
  <si>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</si>
  <si>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</si>
  <si>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</si>
  <si>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</si>
  <si>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</si>
  <si>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</si>
  <si>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</si>
  <si>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</si>
  <si>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</si>
  <si>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</si>
  <si>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</si>
  <si>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</si>
  <si>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</si>
  <si>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</si>
  <si>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</si>
  <si>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</si>
  <si>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</si>
  <si>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</si>
  <si>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</si>
  <si>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</si>
  <si>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</si>
  <si>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</si>
  <si>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</si>
  <si>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</si>
  <si>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</si>
  <si>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</si>
  <si>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</si>
  <si>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</si>
  <si>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</si>
  <si>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</si>
  <si>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</si>
  <si>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</si>
  <si>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</si>
  <si>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</si>
  <si>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</si>
  <si>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</si>
  <si>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</si>
  <si>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</si>
  <si>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</si>
  <si>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</si>
  <si>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</si>
  <si>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</si>
  <si>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</si>
  <si>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</si>
  <si>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</si>
  <si>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</si>
  <si>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</si>
  <si>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</si>
  <si>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</si>
  <si>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</si>
  <si>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</si>
  <si>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</si>
  <si>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</si>
  <si>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</si>
  <si>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</si>
  <si>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</si>
  <si>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</si>
  <si>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</si>
  <si>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</si>
  <si>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</si>
  <si>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</si>
  <si>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</si>
  <si>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</si>
  <si>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</si>
  <si>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</si>
  <si>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</si>
  <si>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</si>
  <si>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</si>
  <si>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</si>
  <si>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</si>
  <si>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</si>
  <si>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</si>
  <si>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</si>
  <si>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</si>
  <si>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</si>
  <si>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</si>
  <si>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</si>
  <si>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</si>
  <si>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</si>
  <si>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</si>
  <si>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</si>
  <si>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</si>
  <si>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</si>
  <si>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</si>
  <si>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</si>
  <si>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</si>
  <si>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</si>
  <si>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</si>
  <si>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</si>
  <si>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</si>
  <si>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</si>
  <si>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</si>
  <si>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</si>
  <si>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</si>
  <si>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</si>
  <si>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</si>
  <si>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</si>
  <si>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</si>
  <si>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</si>
  <si>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</si>
  <si>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</si>
  <si>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</si>
  <si>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</si>
  <si>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</si>
  <si>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</si>
  <si>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</si>
  <si>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</si>
  <si>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</si>
  <si>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</si>
  <si>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</si>
  <si>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</si>
  <si>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</si>
  <si>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</si>
  <si>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</si>
  <si>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</si>
  <si>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</si>
  <si>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</si>
  <si>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</si>
  <si>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</si>
  <si>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</si>
  <si>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</si>
  <si>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</si>
  <si>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</si>
  <si>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</si>
  <si>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</si>
  <si>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</si>
  <si>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</si>
  <si>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</si>
  <si>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</si>
  <si>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</si>
  <si>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</si>
  <si>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</si>
  <si>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</si>
  <si>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</si>
  <si>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</si>
  <si>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</si>
  <si>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</si>
  <si>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</si>
  <si>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</si>
  <si>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</si>
  <si>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</si>
  <si>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</si>
  <si>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</si>
  <si>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</si>
  <si>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</si>
  <si>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</si>
  <si>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</si>
  <si>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</si>
  <si>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</si>
  <si>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</si>
  <si>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</si>
  <si>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</si>
  <si>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</si>
  <si>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</si>
  <si>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</si>
  <si>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</si>
  <si>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</si>
  <si>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</si>
  <si>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</si>
  <si>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</si>
  <si>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</si>
  <si>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</si>
  <si>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</si>
  <si>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</si>
  <si>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</si>
  <si>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</si>
  <si>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</si>
  <si>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</si>
  <si>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</si>
  <si>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</si>
  <si>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</si>
  <si>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</si>
  <si>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</si>
  <si>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</si>
  <si>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</si>
  <si>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</si>
  <si>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</si>
  <si>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</si>
  <si>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</si>
  <si>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</si>
  <si>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</si>
  <si>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</si>
  <si>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</si>
  <si>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</si>
  <si>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</si>
  <si>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</si>
  <si>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</si>
  <si>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</si>
  <si>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</si>
  <si>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</si>
  <si>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</si>
  <si>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</si>
  <si>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</si>
  <si>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</si>
  <si>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</si>
  <si>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</si>
  <si>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</si>
  <si>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</si>
  <si>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</si>
  <si>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</si>
  <si>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</si>
  <si>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</si>
  <si>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</si>
  <si>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</si>
  <si>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</si>
  <si>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</si>
  <si>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</si>
  <si>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</si>
  <si>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</si>
  <si>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</si>
  <si>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</si>
  <si>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</si>
  <si>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</si>
  <si>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</si>
  <si>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</si>
  <si>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</si>
  <si>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</si>
  <si>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</si>
  <si>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</si>
  <si>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</si>
  <si>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</si>
  <si>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</si>
  <si>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</si>
  <si>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</si>
  <si>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</si>
  <si>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</si>
  <si>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</si>
  <si>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</si>
  <si>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</si>
  <si>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</si>
  <si>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</si>
  <si>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</si>
  <si>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</si>
  <si>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</si>
  <si>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</si>
  <si>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</si>
  <si>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</si>
  <si>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</si>
  <si>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</si>
  <si>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</si>
  <si>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</si>
  <si>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</si>
  <si>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</si>
  <si>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</si>
  <si>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</si>
  <si>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</si>
  <si>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</si>
  <si>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</si>
  <si>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</si>
  <si>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</si>
  <si>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</si>
  <si>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</si>
  <si>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</si>
  <si>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</si>
  <si>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</si>
  <si>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</si>
  <si>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</si>
  <si>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</si>
  <si>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</si>
  <si>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</si>
  <si>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</si>
  <si>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</si>
  <si>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</si>
  <si>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</si>
  <si>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</si>
  <si>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</si>
  <si>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</si>
  <si>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</si>
  <si>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</si>
  <si>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</si>
  <si>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</si>
  <si>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</si>
  <si>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</si>
  <si>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</si>
  <si>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</si>
  <si>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</si>
  <si>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</si>
  <si>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</si>
  <si>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</si>
  <si>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</si>
  <si>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</si>
  <si>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</si>
  <si>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</si>
  <si>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</si>
  <si>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</si>
  <si>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</si>
  <si>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</si>
  <si>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</si>
  <si>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</si>
  <si>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</si>
  <si>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</si>
  <si>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</si>
  <si>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</si>
  <si>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</si>
  <si>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</si>
  <si>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</si>
  <si>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</si>
  <si>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</si>
  <si>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</si>
  <si>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</si>
  <si>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</si>
  <si>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</si>
  <si>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</si>
  <si>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</si>
  <si>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</si>
  <si>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</si>
  <si>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</si>
  <si>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</si>
  <si>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</si>
  <si>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</si>
  <si>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</si>
  <si>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</si>
  <si>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</si>
  <si>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</si>
  <si>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</si>
  <si>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</si>
  <si>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</si>
  <si>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</si>
  <si>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</si>
  <si>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</si>
  <si>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</si>
  <si>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</si>
  <si>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</si>
  <si>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</si>
  <si>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</si>
  <si>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</si>
  <si>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</si>
  <si>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</si>
  <si>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</si>
  <si>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</si>
  <si>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</si>
  <si>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</si>
  <si>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</si>
  <si>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</si>
  <si>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</si>
  <si>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</si>
  <si>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</si>
  <si>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</si>
  <si>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</si>
  <si>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</si>
  <si>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</si>
  <si>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</si>
  <si>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</si>
  <si>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</si>
  <si>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</si>
  <si>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</si>
  <si>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</si>
  <si>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</si>
  <si>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</si>
  <si>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</si>
  <si>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</si>
  <si>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</si>
  <si>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</si>
  <si>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</si>
  <si>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</si>
  <si>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</si>
  <si>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</si>
  <si>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</si>
  <si>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</si>
  <si>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</si>
  <si>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</si>
  <si>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</si>
  <si>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</si>
  <si>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</si>
  <si>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</si>
  <si>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</si>
  <si>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</si>
  <si>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</si>
  <si>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</si>
  <si>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</si>
  <si>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</si>
  <si>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</si>
  <si>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</si>
  <si>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</si>
  <si>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</si>
  <si>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</si>
  <si>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</si>
  <si>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</si>
  <si>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</si>
  <si>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</si>
  <si>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</si>
  <si>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</si>
  <si>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</si>
  <si>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</si>
  <si>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</si>
  <si>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</si>
  <si>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</si>
  <si>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</si>
  <si>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</si>
  <si>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</si>
  <si>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</si>
  <si>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</si>
  <si>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</si>
  <si>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</si>
  <si>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</si>
  <si>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</si>
  <si>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</si>
  <si>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</si>
  <si>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</si>
  <si>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</si>
  <si>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</si>
  <si>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</si>
  <si>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</si>
  <si>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</si>
  <si>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</si>
  <si>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</si>
  <si>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</si>
  <si>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</si>
  <si>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</si>
  <si>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</si>
  <si>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</si>
  <si>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</si>
  <si>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</si>
  <si>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</si>
  <si>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</si>
  <si>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</si>
  <si>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</si>
  <si>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</si>
  <si>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</si>
  <si>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</si>
  <si>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</si>
  <si>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</si>
  <si>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</si>
  <si>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</si>
  <si>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</si>
  <si>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</si>
  <si>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</si>
  <si>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</si>
  <si>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</si>
  <si>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</si>
  <si>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</si>
  <si>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</si>
  <si>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</si>
  <si>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</si>
  <si>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</si>
  <si>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</si>
  <si>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</si>
  <si>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</si>
  <si>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</si>
  <si>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</si>
  <si>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</si>
  <si>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</si>
  <si>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</si>
  <si>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</si>
  <si>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</si>
  <si>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</si>
  <si>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</si>
  <si>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</si>
  <si>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</si>
  <si>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</si>
  <si>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</si>
  <si>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</si>
  <si>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</si>
  <si>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</si>
  <si>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</si>
  <si>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</si>
  <si>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</si>
  <si>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</si>
  <si>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</si>
  <si>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</si>
  <si>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</si>
  <si>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</si>
  <si>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</si>
  <si>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</si>
  <si>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</si>
  <si>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</si>
  <si>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</si>
  <si>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</si>
  <si>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</si>
  <si>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</si>
  <si>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</si>
  <si>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</si>
  <si>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</si>
  <si>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</si>
  <si>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</si>
  <si>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</si>
  <si>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</si>
  <si>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</si>
  <si>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</si>
  <si>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</si>
  <si>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</si>
  <si>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</si>
  <si>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</si>
  <si>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</si>
  <si>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</si>
  <si>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</si>
  <si>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</si>
  <si>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</si>
  <si>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</si>
  <si>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</si>
  <si>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</si>
  <si>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</si>
  <si>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</si>
  <si>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</si>
  <si>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</si>
  <si>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</si>
  <si>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</si>
  <si>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</si>
  <si>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</si>
  <si>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</si>
  <si>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</si>
  <si>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</si>
  <si>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</si>
  <si>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</si>
  <si>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</si>
  <si>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</si>
  <si>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</si>
  <si>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</si>
  <si>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</si>
  <si>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</si>
  <si>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</si>
  <si>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</si>
  <si>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</si>
  <si>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</si>
  <si>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</si>
  <si>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</si>
  <si>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</si>
  <si>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</si>
  <si>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</si>
  <si>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</si>
  <si>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</si>
  <si>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</si>
  <si>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</si>
  <si>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</si>
  <si>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</si>
  <si>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</si>
  <si>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</si>
  <si>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</si>
  <si>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</si>
  <si>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</si>
  <si>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</si>
  <si>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</si>
  <si>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</si>
  <si>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</si>
  <si>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</si>
  <si>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</si>
  <si>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</si>
  <si>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</si>
  <si>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</si>
  <si>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</si>
  <si>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</si>
  <si>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</si>
  <si>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</si>
  <si>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</si>
  <si>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</si>
  <si>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</si>
  <si>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</si>
  <si>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</si>
  <si>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</si>
  <si>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</si>
  <si>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</si>
  <si>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</si>
  <si>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</si>
  <si>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</si>
  <si>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</si>
  <si>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</si>
  <si>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</si>
  <si>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</si>
  <si>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</si>
  <si>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</si>
  <si>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</si>
  <si>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</si>
  <si>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</si>
  <si>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</si>
  <si>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</si>
  <si>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</si>
  <si>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</si>
  <si>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</si>
  <si>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</si>
  <si>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</si>
  <si>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</si>
  <si>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</si>
  <si>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</si>
  <si>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</si>
  <si>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</si>
  <si>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</si>
  <si>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</si>
  <si>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</si>
  <si>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</si>
  <si>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</si>
  <si>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</si>
  <si>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</si>
  <si>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</si>
  <si>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</si>
  <si>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</si>
  <si>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</si>
  <si>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</si>
  <si>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</si>
  <si>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</si>
  <si>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</si>
  <si>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</si>
  <si>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</si>
  <si>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</si>
  <si>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</si>
  <si>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</si>
  <si>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</si>
  <si>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</si>
  <si>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</si>
  <si>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</si>
  <si>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</si>
  <si>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</si>
  <si>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</si>
  <si>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</si>
  <si>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</si>
  <si>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</si>
  <si>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</si>
  <si>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</si>
  <si>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</si>
  <si>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</si>
  <si>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</si>
  <si>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</si>
  <si>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</si>
  <si>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</si>
  <si>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</si>
  <si>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</si>
  <si>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</si>
  <si>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</si>
  <si>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</si>
  <si>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</si>
  <si>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</si>
  <si>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</si>
  <si>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</si>
  <si>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</si>
  <si>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</si>
  <si>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</si>
  <si>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</si>
  <si>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</si>
  <si>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</si>
  <si>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</si>
  <si>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</si>
  <si>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</si>
  <si>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</si>
  <si>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</si>
  <si>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</si>
  <si>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</si>
  <si>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</si>
  <si>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</si>
  <si>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</si>
  <si>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</si>
  <si>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</si>
  <si>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</si>
  <si>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</si>
  <si>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</si>
  <si>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</si>
  <si>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</si>
  <si>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</si>
  <si>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</si>
  <si>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</si>
  <si>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</si>
  <si>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</si>
  <si>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</si>
  <si>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</si>
  <si>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</si>
  <si>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</si>
  <si>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</si>
  <si>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</si>
  <si>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</si>
  <si>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</si>
  <si>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</si>
  <si>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</si>
  <si>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</si>
  <si>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</si>
  <si>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</si>
  <si>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</si>
  <si>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</si>
  <si>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</si>
  <si>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</si>
  <si>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</si>
  <si>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</si>
  <si>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</si>
  <si>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</si>
  <si>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</si>
  <si>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</si>
  <si>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</si>
  <si>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</si>
  <si>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</si>
  <si>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</si>
  <si>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</si>
  <si>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</si>
  <si>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</si>
  <si>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</si>
  <si>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</si>
  <si>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</si>
  <si>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</si>
  <si>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</si>
  <si>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</si>
  <si>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</si>
  <si>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</si>
  <si>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</si>
  <si>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</si>
  <si>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</si>
  <si>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</si>
  <si>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</si>
  <si>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</si>
  <si>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</si>
  <si>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</si>
  <si>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</si>
  <si>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</si>
  <si>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</si>
  <si>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</si>
  <si>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</si>
  <si>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</si>
  <si>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</si>
  <si>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</si>
  <si>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</si>
  <si>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</si>
  <si>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</si>
  <si>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</si>
  <si>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</si>
  <si>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</si>
  <si>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</si>
  <si>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</si>
  <si>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</si>
  <si>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</si>
  <si>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</si>
  <si>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</si>
  <si>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</si>
  <si>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</si>
  <si>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</si>
  <si>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</si>
  <si>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</si>
  <si>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</si>
  <si>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</si>
  <si>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</si>
  <si>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</si>
  <si>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</si>
  <si>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</si>
  <si>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</si>
  <si>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</si>
  <si>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</si>
  <si>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</si>
  <si>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</si>
  <si>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</si>
  <si>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</si>
  <si>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</si>
  <si>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</si>
  <si>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</si>
  <si>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</si>
  <si>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</si>
  <si>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</si>
  <si>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</si>
  <si>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</si>
  <si>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</si>
  <si>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</si>
  <si>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</si>
  <si>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</si>
  <si>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</si>
  <si>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</si>
  <si>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</si>
  <si>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</si>
  <si>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</si>
  <si>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</si>
  <si>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</si>
  <si>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</si>
  <si>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</si>
  <si>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</si>
  <si>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</si>
  <si>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</si>
  <si>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</si>
  <si>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</si>
  <si>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</si>
  <si>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</si>
  <si>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</si>
  <si>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</si>
  <si>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</si>
  <si>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</si>
  <si>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</si>
  <si>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</si>
  <si>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</si>
  <si>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</si>
  <si>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</si>
  <si>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</si>
  <si>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</si>
  <si>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</si>
  <si>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</si>
  <si>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</si>
  <si>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</si>
  <si>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</si>
  <si>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</si>
  <si>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</si>
  <si>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</si>
  <si>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</si>
  <si>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</si>
  <si>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</si>
  <si>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</si>
  <si>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</si>
  <si>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</si>
  <si>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</si>
  <si>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</si>
  <si>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</si>
  <si>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</si>
  <si>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</si>
  <si>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</si>
  <si>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</si>
  <si>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</si>
  <si>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</si>
  <si>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</si>
  <si>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</si>
  <si>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</si>
  <si>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</si>
  <si>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</si>
  <si>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</si>
  <si>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</si>
  <si>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</si>
  <si>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</si>
  <si>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</si>
  <si>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</si>
  <si>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</si>
  <si>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</si>
  <si>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</si>
  <si>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</si>
  <si>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</si>
  <si>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</si>
  <si>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</si>
  <si>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</si>
  <si>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</si>
  <si>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</si>
  <si>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</si>
  <si>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</si>
  <si>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</si>
  <si>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</si>
  <si>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</si>
  <si>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</si>
  <si>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</si>
  <si>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</si>
  <si>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</si>
  <si>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</si>
  <si>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</si>
  <si>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</si>
  <si>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</si>
  <si>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</si>
  <si>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</si>
  <si>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</si>
  <si>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</si>
  <si>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</si>
  <si>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</si>
  <si>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</si>
  <si>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</si>
  <si>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</si>
  <si>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</si>
  <si>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</si>
  <si>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</si>
  <si>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</si>
  <si>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</si>
  <si>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</si>
  <si>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</si>
  <si>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</si>
  <si>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</si>
  <si>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</si>
  <si>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</si>
  <si>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</si>
  <si>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</si>
  <si>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</si>
  <si>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</si>
  <si>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</si>
  <si>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</si>
  <si>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</si>
  <si>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</si>
  <si>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</si>
  <si>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</si>
  <si>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</si>
  <si>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</si>
  <si>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</si>
  <si>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</si>
  <si>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</si>
  <si>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</si>
  <si>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</si>
  <si>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</si>
  <si>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</si>
  <si>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</si>
  <si>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</si>
  <si>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</si>
  <si>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</si>
  <si>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</si>
  <si>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</si>
  <si>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</si>
  <si>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</si>
  <si>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</si>
  <si>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</si>
  <si>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</si>
  <si>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</si>
  <si>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</si>
  <si>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</si>
  <si>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</si>
  <si>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</si>
  <si>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</si>
  <si>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</si>
  <si>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</si>
  <si>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</si>
  <si>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</si>
  <si>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</si>
  <si>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</si>
  <si>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</si>
  <si>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</si>
  <si>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</si>
  <si>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</si>
  <si>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</si>
  <si>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</si>
  <si>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</si>
  <si>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</si>
  <si>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</si>
  <si>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</si>
  <si>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</si>
  <si>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</si>
  <si>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</si>
  <si>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</si>
  <si>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</si>
  <si>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</si>
  <si>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</si>
  <si>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</si>
  <si>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</si>
  <si>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</si>
  <si>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</si>
  <si>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</si>
  <si>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</si>
  <si>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</si>
  <si>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</si>
  <si>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</si>
  <si>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</si>
  <si>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</si>
  <si>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</si>
  <si>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</si>
  <si>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</si>
  <si>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</si>
  <si>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</si>
  <si>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</si>
  <si>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</si>
  <si>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</si>
  <si>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</si>
  <si>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</si>
  <si>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</si>
  <si>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</si>
  <si>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</si>
  <si>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</si>
  <si>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</si>
  <si>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</si>
  <si>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</si>
  <si>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</si>
  <si>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</si>
  <si>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</si>
  <si>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</si>
  <si>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</si>
  <si>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</si>
  <si>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</si>
  <si>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</si>
  <si>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</si>
  <si>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</si>
  <si>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</si>
  <si>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</si>
  <si>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</si>
  <si>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</si>
  <si>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</si>
  <si>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</si>
  <si>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</si>
  <si>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</si>
  <si>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</si>
  <si>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</si>
  <si>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</si>
  <si>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</si>
  <si>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</si>
  <si>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</si>
  <si>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</si>
  <si>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</si>
  <si>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</si>
  <si>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</si>
  <si>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</si>
  <si>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</si>
  <si>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</si>
  <si>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</si>
  <si>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</si>
  <si>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</si>
  <si>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</si>
  <si>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</si>
  <si>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</si>
  <si>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</si>
  <si>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</si>
  <si>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</si>
  <si>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</si>
  <si>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</si>
  <si>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</si>
  <si>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</si>
  <si>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</si>
  <si>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</si>
  <si>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</si>
  <si>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</si>
  <si>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</si>
  <si>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</si>
  <si>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</si>
  <si>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</si>
  <si>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</si>
  <si>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</si>
  <si>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</si>
  <si>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</si>
  <si>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</si>
  <si>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</si>
  <si>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</si>
  <si>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</si>
  <si>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</si>
  <si>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</si>
  <si>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</si>
  <si>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</si>
  <si>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</si>
  <si>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</si>
  <si>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</si>
  <si>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</si>
  <si>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</si>
  <si>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</si>
  <si>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</si>
  <si>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</si>
  <si>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</si>
  <si>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</si>
  <si>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</si>
  <si>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</si>
  <si>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</si>
  <si>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</si>
  <si>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</si>
  <si>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</si>
  <si>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</si>
  <si>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</si>
  <si>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</si>
  <si>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</si>
  <si>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</si>
  <si>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</si>
  <si>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</si>
  <si>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</si>
  <si>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</si>
  <si>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</si>
  <si>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</si>
  <si>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</si>
  <si>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</si>
  <si>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</si>
  <si>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</si>
  <si>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</si>
  <si>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</si>
  <si>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</si>
  <si>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</si>
  <si>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</si>
  <si>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</si>
  <si>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</si>
  <si>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</si>
  <si>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</si>
  <si>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</si>
  <si>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</si>
  <si>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</si>
  <si>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</si>
  <si>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</si>
  <si>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</si>
  <si>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</si>
  <si>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</si>
  <si>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</si>
  <si>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</si>
  <si>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</si>
  <si>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</si>
  <si>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</si>
  <si>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</si>
  <si>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</si>
  <si>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</si>
  <si>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</si>
  <si>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</si>
  <si>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</si>
  <si>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</si>
  <si>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</si>
  <si>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</si>
  <si>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</si>
  <si>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</si>
  <si>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</si>
  <si>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</si>
  <si>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</si>
  <si>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</si>
  <si>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</si>
  <si>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</si>
  <si>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</si>
  <si>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</si>
  <si>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</si>
  <si>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</si>
  <si>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</si>
  <si>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</si>
  <si>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</si>
  <si>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</si>
  <si>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</si>
  <si>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</si>
  <si>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</si>
  <si>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</si>
  <si>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</si>
  <si>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</si>
  <si>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</si>
  <si>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</si>
  <si>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</si>
  <si>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</si>
  <si>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</si>
  <si>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</si>
  <si>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</si>
  <si>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</si>
  <si>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</si>
  <si>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</si>
  <si>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</si>
  <si>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</si>
  <si>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</si>
  <si>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</si>
  <si>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</si>
  <si>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</si>
  <si>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</si>
  <si>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</si>
  <si>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</si>
  <si>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</si>
  <si>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</si>
  <si>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</si>
  <si>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</si>
  <si>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</si>
  <si>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</si>
  <si>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</si>
  <si>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</si>
  <si>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</si>
  <si>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</si>
  <si>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</si>
  <si>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</si>
  <si>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</si>
  <si>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</si>
  <si>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</si>
  <si>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</si>
  <si>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</si>
  <si>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</si>
  <si>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</si>
  <si>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</si>
  <si>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</si>
  <si>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</si>
  <si>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</si>
  <si>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</si>
  <si>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</si>
  <si>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</si>
  <si>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</si>
  <si>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</si>
  <si>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</si>
  <si>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</si>
  <si>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</si>
  <si>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</si>
  <si>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</si>
  <si>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</si>
  <si>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</si>
  <si>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</si>
  <si>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</si>
  <si>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</si>
  <si>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</si>
  <si>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</si>
  <si>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</si>
  <si>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</si>
  <si>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</si>
  <si>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</si>
  <si>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</si>
  <si>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</si>
  <si>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</si>
  <si>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</si>
  <si>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</si>
  <si>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</si>
  <si>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</si>
  <si>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</si>
  <si>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</si>
  <si>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</si>
  <si>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</si>
  <si>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</si>
  <si>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</si>
  <si>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</si>
  <si>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</si>
  <si>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</si>
  <si>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</si>
  <si>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</si>
  <si>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</si>
  <si>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</si>
  <si>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</si>
  <si>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</si>
  <si>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</si>
  <si>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</si>
  <si>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</si>
  <si>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</si>
  <si>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</si>
  <si>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</si>
  <si>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</si>
  <si>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</si>
  <si>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</si>
  <si>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</si>
  <si>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</si>
  <si>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</si>
  <si>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</si>
  <si>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</si>
  <si>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</si>
  <si>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</si>
  <si>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</si>
  <si>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</si>
  <si>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</si>
  <si>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</si>
  <si>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</si>
  <si>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</si>
  <si>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</si>
  <si>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</si>
  <si>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</si>
  <si>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</si>
  <si>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</si>
  <si>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</si>
  <si>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</si>
  <si>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</si>
  <si>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</si>
  <si>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</si>
  <si>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</si>
  <si>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</si>
  <si>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</si>
  <si>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</si>
  <si>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</si>
  <si>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</si>
  <si>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</si>
  <si>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</si>
  <si>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</si>
  <si>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</si>
  <si>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</si>
  <si>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</si>
  <si>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</si>
  <si>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</si>
  <si>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</si>
  <si>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</si>
  <si>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</si>
  <si>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</si>
  <si>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</si>
  <si>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</si>
  <si>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</si>
  <si>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</si>
  <si>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</si>
  <si>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</si>
  <si>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</si>
  <si>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</si>
  <si>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</si>
  <si>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</si>
  <si>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</si>
  <si>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</si>
  <si>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</si>
  <si>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</si>
  <si>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</si>
  <si>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</si>
  <si>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</si>
  <si>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</si>
  <si>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</si>
  <si>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</si>
  <si>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</si>
  <si>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</si>
  <si>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</si>
  <si>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</si>
  <si>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</si>
  <si>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</si>
  <si>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</si>
  <si>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</si>
  <si>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</si>
  <si>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</si>
  <si>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</si>
  <si>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</si>
  <si>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</si>
  <si>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</si>
  <si>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</si>
  <si>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</si>
  <si>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</si>
  <si>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</si>
  <si>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</si>
  <si>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</si>
  <si>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</si>
  <si>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</si>
  <si>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</si>
  <si>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</si>
  <si>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</si>
  <si>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</si>
  <si>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</si>
  <si>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</si>
  <si>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</si>
  <si>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</si>
  <si>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</si>
  <si>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</si>
  <si>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</si>
  <si>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</si>
  <si>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</si>
  <si>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</si>
  <si>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</si>
  <si>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</si>
  <si>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</si>
  <si>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</si>
  <si>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</si>
  <si>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</si>
  <si>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</si>
  <si>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</si>
  <si>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</si>
  <si>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</si>
  <si>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</si>
  <si>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</si>
  <si>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</si>
  <si>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</si>
  <si>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</si>
  <si>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</si>
  <si>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</si>
  <si>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</si>
  <si>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</si>
  <si>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</si>
  <si>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</si>
  <si>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</si>
  <si>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</si>
  <si>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</si>
  <si>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</si>
  <si>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</si>
  <si>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</si>
  <si>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</si>
  <si>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</si>
  <si>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</si>
  <si>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</si>
  <si>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</si>
  <si>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</si>
  <si>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</si>
  <si>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</si>
  <si>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</si>
  <si>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</si>
  <si>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</si>
  <si>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</si>
  <si>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</si>
  <si>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</si>
  <si>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</si>
  <si>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</si>
  <si>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</si>
  <si>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</si>
  <si>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</si>
  <si>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</si>
  <si>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</si>
  <si>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</si>
  <si>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</si>
  <si>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</si>
  <si>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</si>
  <si>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</si>
  <si>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</si>
  <si>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</si>
  <si>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</si>
  <si>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</si>
  <si>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</si>
  <si>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</si>
  <si>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</si>
  <si>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</si>
  <si>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</si>
  <si>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</si>
  <si>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</si>
  <si>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</si>
  <si>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</si>
  <si>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</si>
  <si>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</si>
  <si>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</si>
  <si>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</si>
  <si>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</si>
  <si>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</si>
  <si>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</si>
  <si>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</si>
  <si>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</si>
  <si>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</si>
  <si>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</si>
  <si>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</si>
  <si>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</si>
  <si>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</si>
  <si>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</si>
  <si>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</si>
  <si>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</si>
  <si>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</si>
  <si>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</si>
  <si>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</si>
  <si>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</si>
  <si>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</si>
  <si>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</si>
  <si>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</si>
  <si>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</si>
  <si>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</si>
  <si>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</si>
  <si>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</si>
  <si>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</si>
  <si>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</si>
  <si>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</si>
  <si>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</si>
  <si>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</si>
  <si>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</si>
  <si>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</si>
  <si>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</si>
  <si>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</si>
  <si>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</si>
  <si>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</si>
  <si>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</si>
  <si>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</si>
  <si>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</si>
  <si>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</si>
  <si>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</si>
  <si>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</si>
  <si>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</si>
  <si>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</si>
  <si>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</si>
  <si>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</si>
  <si>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</si>
  <si>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</si>
  <si>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</si>
  <si>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</si>
  <si>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</si>
  <si>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</si>
  <si>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</si>
  <si>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</si>
  <si>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</si>
  <si>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</si>
  <si>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</si>
  <si>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</si>
  <si>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</si>
  <si>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</si>
  <si>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</si>
  <si>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</si>
  <si>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</si>
  <si>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</si>
  <si>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</si>
  <si>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</si>
  <si>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</si>
  <si>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</si>
  <si>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</si>
  <si>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</si>
  <si>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</si>
  <si>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</si>
  <si>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</si>
  <si>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</si>
  <si>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</si>
  <si>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</si>
  <si>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</si>
  <si>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</si>
  <si>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</si>
  <si>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</si>
  <si>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</si>
  <si>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</si>
  <si>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</si>
  <si>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</si>
  <si>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</si>
  <si>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</si>
  <si>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</si>
  <si>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</si>
  <si>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</si>
  <si>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</si>
  <si>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</si>
  <si>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</si>
  <si>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</si>
  <si>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</si>
  <si>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</si>
  <si>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</si>
  <si>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</si>
  <si>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</si>
  <si>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</si>
  <si>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</si>
  <si>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</si>
  <si>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</si>
  <si>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</si>
  <si>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</si>
  <si>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</si>
  <si>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</si>
  <si>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</si>
  <si>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</si>
  <si>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</si>
  <si>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</si>
  <si>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</si>
  <si>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</si>
  <si>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</si>
  <si>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</si>
  <si>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</si>
  <si>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</si>
  <si>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</si>
  <si>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</si>
  <si>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</si>
  <si>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</si>
  <si>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</si>
  <si>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</si>
  <si>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</si>
  <si>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</si>
  <si>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</si>
  <si>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</si>
  <si>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</si>
  <si>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</si>
  <si>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</si>
  <si>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</si>
  <si>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</si>
  <si>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</si>
  <si>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</si>
  <si>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</si>
  <si>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</si>
  <si>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</si>
  <si>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</si>
  <si>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</si>
  <si>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</si>
  <si>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</si>
  <si>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</si>
  <si>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</si>
  <si>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</si>
  <si>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</si>
  <si>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</si>
  <si>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</si>
  <si>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</si>
  <si>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</si>
  <si>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</si>
  <si>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</si>
  <si>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</si>
  <si>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</si>
  <si>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</si>
  <si>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</si>
  <si>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</si>
  <si>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</si>
  <si>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</si>
  <si>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</si>
  <si>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</si>
  <si>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</si>
  <si>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</si>
  <si>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</si>
  <si>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</si>
  <si>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</si>
  <si>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</si>
  <si>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</si>
  <si>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</si>
  <si>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</si>
  <si>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</si>
  <si>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</si>
  <si>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</si>
  <si>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</si>
  <si>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</si>
  <si>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</si>
  <si>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</si>
  <si>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</si>
  <si>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</si>
  <si>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</si>
  <si>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</si>
  <si>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</si>
  <si>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</si>
  <si>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</si>
  <si>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</si>
  <si>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</si>
  <si>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</si>
  <si>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</si>
  <si>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</si>
  <si>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</si>
  <si>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</si>
  <si>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</si>
  <si>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</si>
  <si>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</si>
  <si>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</si>
  <si>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</si>
  <si>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</si>
  <si>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</si>
  <si>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</si>
  <si>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</si>
  <si>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</si>
  <si>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</si>
  <si>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</si>
  <si>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</si>
  <si>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</si>
  <si>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</si>
  <si>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</si>
  <si>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</si>
  <si>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</si>
  <si>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</si>
  <si>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</si>
  <si>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</si>
  <si>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</si>
  <si>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</si>
  <si>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</si>
  <si>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</si>
  <si>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</si>
  <si>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</si>
  <si>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</si>
  <si>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</si>
  <si>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</si>
  <si>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</si>
  <si>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</si>
  <si>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</si>
  <si>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</si>
  <si>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</si>
  <si>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</si>
  <si>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</si>
  <si>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</si>
  <si>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</si>
  <si>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</si>
  <si>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</si>
  <si>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</si>
  <si>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</si>
  <si>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</si>
  <si>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</si>
  <si>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</si>
  <si>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</si>
  <si>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</si>
  <si>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</si>
  <si>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</si>
  <si>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</si>
  <si>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</si>
  <si>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</si>
  <si>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</si>
  <si>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</si>
  <si>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</si>
  <si>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</si>
  <si>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</si>
  <si>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</si>
  <si>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</si>
  <si>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</si>
  <si>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</si>
  <si>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</si>
  <si>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</si>
  <si>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</si>
  <si>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</si>
  <si>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</si>
  <si>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</si>
  <si>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</si>
  <si>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</si>
  <si>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</si>
  <si>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</si>
  <si>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</si>
  <si>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</si>
  <si>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</si>
  <si>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</si>
  <si>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</si>
  <si>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</si>
  <si>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</si>
  <si>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</si>
  <si>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</si>
  <si>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</si>
  <si>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</si>
  <si>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</si>
  <si>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</si>
  <si>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</si>
  <si>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</si>
  <si>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</si>
  <si>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</si>
  <si>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</si>
  <si>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</si>
  <si>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</si>
  <si>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</si>
  <si>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</si>
  <si>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</si>
  <si>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</si>
  <si>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</si>
  <si>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</si>
  <si>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</si>
  <si>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</si>
  <si>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</si>
  <si>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</si>
  <si>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</si>
  <si>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</si>
  <si>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</si>
  <si>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</si>
  <si>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</si>
  <si>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</si>
  <si>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</si>
  <si>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</si>
  <si>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</si>
  <si>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</si>
  <si>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</si>
  <si>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</si>
  <si>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</si>
  <si>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</si>
  <si>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</si>
  <si>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</si>
  <si>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</si>
  <si>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</si>
  <si>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</si>
  <si>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</si>
  <si>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</si>
  <si>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</si>
  <si>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</si>
  <si>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</si>
  <si>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</si>
  <si>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</si>
  <si>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</si>
  <si>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</si>
  <si>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</si>
  <si>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</si>
  <si>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</si>
  <si>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</si>
  <si>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</si>
  <si>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</si>
  <si>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</si>
  <si>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</si>
  <si>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</si>
  <si>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</si>
  <si>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</si>
  <si>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</si>
  <si>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</si>
  <si>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</si>
  <si>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</si>
  <si>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</si>
  <si>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</si>
  <si>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</si>
  <si>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</si>
  <si>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</si>
  <si>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</si>
  <si>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</si>
  <si>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</si>
  <si>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</si>
  <si>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</si>
  <si>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</si>
  <si>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</si>
  <si>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</si>
  <si>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</si>
  <si>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</si>
  <si>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</si>
  <si>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</si>
  <si>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</si>
  <si>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</si>
  <si>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</si>
  <si>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</si>
  <si>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</si>
  <si>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</si>
  <si>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</si>
  <si>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</si>
  <si>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</si>
  <si>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</si>
  <si>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</si>
  <si>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</si>
  <si>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</si>
  <si>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</si>
  <si>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</si>
  <si>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</si>
  <si>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</si>
  <si>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</si>
  <si>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</si>
  <si>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</si>
  <si>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</si>
  <si>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</si>
  <si>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</si>
  <si>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</si>
  <si>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</si>
  <si>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</si>
  <si>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</si>
  <si>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</si>
  <si>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</si>
  <si>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</si>
  <si>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</si>
  <si>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</si>
  <si>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</si>
  <si>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</si>
  <si>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</si>
  <si>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</si>
  <si>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</si>
  <si>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</si>
  <si>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</si>
  <si>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</si>
  <si>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</si>
  <si>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</si>
  <si>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</si>
  <si>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</si>
  <si>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</si>
  <si>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</si>
  <si>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</si>
  <si>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</si>
  <si>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</si>
  <si>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</si>
  <si>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</si>
  <si>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</si>
  <si>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</si>
  <si>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</si>
  <si>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</si>
  <si>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</si>
  <si>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</si>
  <si>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</si>
  <si>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</si>
  <si>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</si>
  <si>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</si>
  <si>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</si>
  <si>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</si>
  <si>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</si>
  <si>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</si>
  <si>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</si>
  <si>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</si>
  <si>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</si>
  <si>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</si>
  <si>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</si>
  <si>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</si>
  <si>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</si>
  <si>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</si>
  <si>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</si>
  <si>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</si>
  <si>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</si>
  <si>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</si>
  <si>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</si>
  <si>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</si>
  <si>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</si>
  <si>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</si>
  <si>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</si>
  <si>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</si>
  <si>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</si>
  <si>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</si>
  <si>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</si>
  <si>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</si>
  <si>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</si>
  <si>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</si>
  <si>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</si>
  <si>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</si>
  <si>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</si>
  <si>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</si>
  <si>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</si>
  <si>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</si>
  <si>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</si>
  <si>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</si>
  <si>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</si>
  <si>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</si>
  <si>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</si>
  <si>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</si>
  <si>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</si>
  <si>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</si>
  <si>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</si>
  <si>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</si>
  <si>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</si>
  <si>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</si>
  <si>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</si>
  <si>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</si>
  <si>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</si>
  <si>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</si>
  <si>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</si>
  <si>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</si>
  <si>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</si>
  <si>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</si>
  <si>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</si>
  <si>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</si>
  <si>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</si>
  <si>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</si>
  <si>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</si>
  <si>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</si>
  <si>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</si>
  <si>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</si>
  <si>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</si>
  <si>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</si>
  <si>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</si>
  <si>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</si>
  <si>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</si>
  <si>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</si>
  <si>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</si>
  <si>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</si>
  <si>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</si>
  <si>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</si>
  <si>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</si>
  <si>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</si>
  <si>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</si>
  <si>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</si>
  <si>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</si>
  <si>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</si>
  <si>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</si>
  <si>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</si>
  <si>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</si>
  <si>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</si>
  <si>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</si>
  <si>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</si>
  <si>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</si>
  <si>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</si>
  <si>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</si>
  <si>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</si>
  <si>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</si>
  <si>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</si>
  <si>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</si>
  <si>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</si>
  <si>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</si>
  <si>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</si>
  <si>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</si>
  <si>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</si>
  <si>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</si>
  <si>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</si>
  <si>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</si>
  <si>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</si>
  <si>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</si>
  <si>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</si>
  <si>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</si>
  <si>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</si>
  <si>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</si>
  <si>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</si>
  <si>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</si>
  <si>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</si>
  <si>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</si>
  <si>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</si>
  <si>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</si>
  <si>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</si>
  <si>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</si>
  <si>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</si>
  <si>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</si>
  <si>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</si>
  <si>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</si>
  <si>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</si>
  <si>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</si>
  <si>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</si>
  <si>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</si>
  <si>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</si>
  <si>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</si>
  <si>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</si>
  <si>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</si>
  <si>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</si>
  <si>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</si>
  <si>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</si>
  <si>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</si>
  <si>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</si>
  <si>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</si>
  <si>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</si>
  <si>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</si>
  <si>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</si>
  <si>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</si>
  <si>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</si>
  <si>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</si>
  <si>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</si>
  <si>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</si>
  <si>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</si>
  <si>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</si>
  <si>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</si>
  <si>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</si>
  <si>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</si>
  <si>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</si>
  <si>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</si>
  <si>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</si>
  <si>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</si>
  <si>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</si>
  <si>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</si>
  <si>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</si>
  <si>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</si>
  <si>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</si>
  <si>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</si>
  <si>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</si>
  <si>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</si>
  <si>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</si>
  <si>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</si>
  <si>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</si>
  <si>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</si>
  <si>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</si>
  <si>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</si>
  <si>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</si>
  <si>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</si>
  <si>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</si>
  <si>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</si>
  <si>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</si>
  <si>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</si>
  <si>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</si>
  <si>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</si>
  <si>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</si>
  <si>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</si>
  <si>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</si>
  <si>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</si>
  <si>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</si>
  <si>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</si>
  <si>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</si>
  <si>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</si>
  <si>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</si>
  <si>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</si>
  <si>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</si>
  <si>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</si>
  <si>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</si>
  <si>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</si>
  <si>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</si>
  <si>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</si>
  <si>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</si>
  <si>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</si>
  <si>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</si>
  <si>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</si>
  <si>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</si>
  <si>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</si>
  <si>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</si>
  <si>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</si>
  <si>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</si>
  <si>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</si>
  <si>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</si>
  <si>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</si>
  <si>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</si>
  <si>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</si>
  <si>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</si>
  <si>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</si>
  <si>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</si>
  <si>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</si>
  <si>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</si>
  <si>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</si>
  <si>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</si>
  <si>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</si>
  <si>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</si>
  <si>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</si>
  <si>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</si>
  <si>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</si>
  <si>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</si>
  <si>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</si>
  <si>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</si>
  <si>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</si>
  <si>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</si>
  <si>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</si>
  <si>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</si>
  <si>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</si>
  <si>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</si>
  <si>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</si>
  <si>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</si>
  <si>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</si>
  <si>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</si>
  <si>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</si>
  <si>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</si>
  <si>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</si>
  <si>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</si>
  <si>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</si>
  <si>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</si>
  <si>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</si>
  <si>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</si>
  <si>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</si>
  <si>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</si>
  <si>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</si>
  <si>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</si>
  <si>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</si>
  <si>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</si>
  <si>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</si>
  <si>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</si>
  <si>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</si>
  <si>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</si>
  <si>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</si>
  <si>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</si>
  <si>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</si>
  <si>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</si>
  <si>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</si>
  <si>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</si>
  <si>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</si>
  <si>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</si>
  <si>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</si>
  <si>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</si>
  <si>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</si>
  <si>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</si>
  <si>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</si>
  <si>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</si>
  <si>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</si>
  <si>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</si>
  <si>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</si>
  <si>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</si>
  <si>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</si>
  <si>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</si>
  <si>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</si>
  <si>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</si>
  <si>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</si>
  <si>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</si>
  <si>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</si>
  <si>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</si>
  <si>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</si>
  <si>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</si>
  <si>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</si>
  <si>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</si>
  <si>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</si>
  <si>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</si>
  <si>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</si>
  <si>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</si>
  <si>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</si>
  <si>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</si>
  <si>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</si>
  <si>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</si>
  <si>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</si>
  <si>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</si>
  <si>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</si>
  <si>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</si>
  <si>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</si>
  <si>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</si>
  <si>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</si>
  <si>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</si>
  <si>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</si>
  <si>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</si>
  <si>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</si>
  <si>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</si>
  <si>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</si>
  <si>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</si>
  <si>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</si>
  <si>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</si>
  <si>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</si>
  <si>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</si>
  <si>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</si>
  <si>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</si>
  <si>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</si>
  <si>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</si>
  <si>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</si>
  <si>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</si>
  <si>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</si>
  <si>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</si>
  <si>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</si>
  <si>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</si>
  <si>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</si>
  <si>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</si>
  <si>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</si>
  <si>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</si>
  <si>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</si>
  <si>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</si>
  <si>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</si>
  <si>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</si>
  <si>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</si>
  <si>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</si>
  <si>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</si>
  <si>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</si>
  <si>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</si>
  <si>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</si>
  <si>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</si>
  <si>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</si>
  <si>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</si>
  <si>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</si>
  <si>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</si>
  <si>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</si>
  <si>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</si>
  <si>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</si>
  <si>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</si>
  <si>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</si>
  <si>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</si>
  <si>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</si>
  <si>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</si>
  <si>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</si>
  <si>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</si>
  <si>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</si>
  <si>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</si>
  <si>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</si>
  <si>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</si>
  <si>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</si>
  <si>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</si>
  <si>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</si>
  <si>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</si>
  <si>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</si>
  <si>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</si>
  <si>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</si>
  <si>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</si>
  <si>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</si>
  <si>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</si>
  <si>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</si>
  <si>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</si>
  <si>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</si>
  <si>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</si>
  <si>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</si>
  <si>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</si>
  <si>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</si>
  <si>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</si>
  <si>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</si>
  <si>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</si>
  <si>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</si>
  <si>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</si>
  <si>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</si>
  <si>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</si>
  <si>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</si>
  <si>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</si>
  <si>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</si>
  <si>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</si>
  <si>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</si>
  <si>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</si>
  <si>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</si>
  <si>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</si>
  <si>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</si>
  <si>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</si>
  <si>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</si>
  <si>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</si>
  <si>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</si>
  <si>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</si>
  <si>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</si>
  <si>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</si>
  <si>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</si>
  <si>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</si>
  <si>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</si>
  <si>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</si>
  <si>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</si>
  <si>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</si>
  <si>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</si>
  <si>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</si>
  <si>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</si>
  <si>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</si>
  <si>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</si>
  <si>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</si>
  <si>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</si>
  <si>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</si>
  <si>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</si>
  <si>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</si>
  <si>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</si>
  <si>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</si>
  <si>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</si>
  <si>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</si>
  <si>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</si>
  <si>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</si>
  <si>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</si>
  <si>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</si>
  <si>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</si>
  <si>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</si>
  <si>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</si>
  <si>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</si>
  <si>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</si>
  <si>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</si>
  <si>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</si>
  <si>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</si>
  <si>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</si>
  <si>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</si>
  <si>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</si>
  <si>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</si>
  <si>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</si>
  <si>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</si>
  <si>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</si>
  <si>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</si>
  <si>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</si>
  <si>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</si>
  <si>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</si>
  <si>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</si>
  <si>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</si>
  <si>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</si>
  <si>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</si>
  <si>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</si>
  <si>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</si>
  <si>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</si>
  <si>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</si>
  <si>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</si>
  <si>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</si>
  <si>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</si>
  <si>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</si>
  <si>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</si>
  <si>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</si>
  <si>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</si>
  <si>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</si>
  <si>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</si>
  <si>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</si>
  <si>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</si>
  <si>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</si>
  <si>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</si>
  <si>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</si>
  <si>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</si>
  <si>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</si>
  <si>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</si>
  <si>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</si>
  <si>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</si>
  <si>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</si>
  <si>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</si>
  <si>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</si>
  <si>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</si>
  <si>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</si>
  <si>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</si>
  <si>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</si>
  <si>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</si>
  <si>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</si>
  <si>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</si>
  <si>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</si>
  <si>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</si>
  <si>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</si>
  <si>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</si>
  <si>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</si>
  <si>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</si>
  <si>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</si>
  <si>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</si>
  <si>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</si>
  <si>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</si>
  <si>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</si>
  <si>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</si>
  <si>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</si>
  <si>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</si>
  <si>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</si>
  <si>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</si>
  <si>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</si>
  <si>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</si>
  <si>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</si>
  <si>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</si>
  <si>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</si>
  <si>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</si>
  <si>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</si>
  <si>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</si>
  <si>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</si>
  <si>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</si>
  <si>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</si>
  <si>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</si>
  <si>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</si>
  <si>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</si>
  <si>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</si>
  <si>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</si>
  <si>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</si>
  <si>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</si>
  <si>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</si>
  <si>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</si>
  <si>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</si>
  <si>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</si>
  <si>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</si>
  <si>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</si>
  <si>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</si>
  <si>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</si>
  <si>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</si>
  <si>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</si>
  <si>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</si>
  <si>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</si>
  <si>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</si>
  <si>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</si>
  <si>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</si>
  <si>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</si>
  <si>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</si>
  <si>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</si>
  <si>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</si>
  <si>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</si>
  <si>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</si>
  <si>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</si>
  <si>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</si>
  <si>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</si>
  <si>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</si>
  <si>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</si>
  <si>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</si>
  <si>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</si>
  <si>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</si>
  <si>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</si>
  <si>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</si>
  <si>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</si>
  <si>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</si>
  <si>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</si>
  <si>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</si>
  <si>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</si>
  <si>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</si>
  <si>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</si>
  <si>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</si>
  <si>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</si>
  <si>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</si>
  <si>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</si>
  <si>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</si>
  <si>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</si>
  <si>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</si>
  <si>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</si>
  <si>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</si>
  <si>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</si>
  <si>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</si>
  <si>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</si>
  <si>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</si>
  <si>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</si>
  <si>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</si>
  <si>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</si>
  <si>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</si>
  <si>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</si>
  <si>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</si>
  <si>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</si>
  <si>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</si>
  <si>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</si>
  <si>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</si>
  <si>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</si>
  <si>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</si>
  <si>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</si>
  <si>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</si>
  <si>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</si>
  <si>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</si>
  <si>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</si>
  <si>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</si>
  <si>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</si>
  <si>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</si>
  <si>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</si>
  <si>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</si>
  <si>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</si>
  <si>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</si>
  <si>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</si>
  <si>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</si>
  <si>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</si>
  <si>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</si>
  <si>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</si>
  <si>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</si>
  <si>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</si>
  <si>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</si>
  <si>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</si>
  <si>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</si>
  <si>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</si>
  <si>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</si>
  <si>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</si>
  <si>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</si>
  <si>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</si>
  <si>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</si>
  <si>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</si>
  <si>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</si>
  <si>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</si>
  <si>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</si>
  <si>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</si>
  <si>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</si>
  <si>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</si>
  <si>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</si>
  <si>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</si>
  <si>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</si>
  <si>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</si>
  <si>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</si>
  <si>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</si>
  <si>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</si>
  <si>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</si>
  <si>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</si>
  <si>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</si>
  <si>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</si>
  <si>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</si>
  <si>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</si>
  <si>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</si>
  <si>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</si>
  <si>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</si>
  <si>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</si>
  <si>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</si>
  <si>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</si>
  <si>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</si>
  <si>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</si>
  <si>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</si>
  <si>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</si>
  <si>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</si>
  <si>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</si>
  <si>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</si>
  <si>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</si>
  <si>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</si>
  <si>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</si>
  <si>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</si>
  <si>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</si>
  <si>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</si>
  <si>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</si>
  <si>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</si>
  <si>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</si>
  <si>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</si>
  <si>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</si>
  <si>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</si>
  <si>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</si>
  <si>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</si>
  <si>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</si>
  <si>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</si>
  <si>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</si>
  <si>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</si>
  <si>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</si>
  <si>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</si>
  <si>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</si>
  <si>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</si>
  <si>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</si>
  <si>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</si>
  <si>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</si>
  <si>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</si>
  <si>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</si>
  <si>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</si>
  <si>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</si>
  <si>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</si>
  <si>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</si>
  <si>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</si>
  <si>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</si>
  <si>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</si>
  <si>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</si>
  <si>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</si>
  <si>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</si>
  <si>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</si>
  <si>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</si>
  <si>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</si>
  <si>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</si>
  <si>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</si>
  <si>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</si>
  <si>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</si>
  <si>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</si>
  <si>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</si>
  <si>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</si>
  <si>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</si>
  <si>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</si>
  <si>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</si>
  <si>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</si>
  <si>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</si>
  <si>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</si>
  <si>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</si>
  <si>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</si>
  <si>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</si>
  <si>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</si>
  <si>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</si>
  <si>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</si>
  <si>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</si>
  <si>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</si>
  <si>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</si>
  <si>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</si>
  <si>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</si>
  <si>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</si>
  <si>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</si>
  <si>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</si>
  <si>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</si>
  <si>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</si>
  <si>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</si>
  <si>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</si>
  <si>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</si>
  <si>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</si>
  <si>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</si>
  <si>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</si>
  <si>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</si>
  <si>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</si>
  <si>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</si>
  <si>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</si>
  <si>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</si>
  <si>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</si>
  <si>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</si>
  <si>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</si>
  <si>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</si>
  <si>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</si>
  <si>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</si>
  <si>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</si>
  <si>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</si>
  <si>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</si>
  <si>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</si>
  <si>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</si>
  <si>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</si>
  <si>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</si>
  <si>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</si>
  <si>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</si>
  <si>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</si>
  <si>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</si>
  <si>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</si>
  <si>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</si>
  <si>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</si>
  <si>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</si>
  <si>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</si>
  <si>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</si>
  <si>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</si>
  <si>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</si>
  <si>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</si>
  <si>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</si>
  <si>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</si>
  <si>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</si>
  <si>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</si>
  <si>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</si>
  <si>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</si>
  <si>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</si>
  <si>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</si>
  <si>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</si>
  <si>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</si>
  <si>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</si>
  <si>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</si>
  <si>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</si>
  <si>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</si>
  <si>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</si>
  <si>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</si>
  <si>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</si>
  <si>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</si>
  <si>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</si>
  <si>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</si>
  <si>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</si>
  <si>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</si>
  <si>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</si>
  <si>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</si>
  <si>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</si>
  <si>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</si>
  <si>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</si>
  <si>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</si>
  <si>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</si>
  <si>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</si>
  <si>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</si>
  <si>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</si>
  <si>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</si>
  <si>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</si>
  <si>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</si>
  <si>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</si>
  <si>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</si>
  <si>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</si>
  <si>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</si>
  <si>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</si>
  <si>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</si>
  <si>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</si>
  <si>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</si>
  <si>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</si>
  <si>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</si>
  <si>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</si>
  <si>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</si>
  <si>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</si>
  <si>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</si>
  <si>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</si>
  <si>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</si>
  <si>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</si>
  <si>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</si>
  <si>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</si>
  <si>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</si>
  <si>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</si>
  <si>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</si>
  <si>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</si>
  <si>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</si>
  <si>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</si>
  <si>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</si>
  <si>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</si>
  <si>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</si>
  <si>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</si>
  <si>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</si>
  <si>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</si>
  <si>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</si>
  <si>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</si>
  <si>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</si>
  <si>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</si>
  <si>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</si>
  <si>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</si>
  <si>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</si>
  <si>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</si>
  <si>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</si>
  <si>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</si>
  <si>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</si>
  <si>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</si>
  <si>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</si>
  <si>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</si>
  <si>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</si>
  <si>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</si>
  <si>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</si>
  <si>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</si>
  <si>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</si>
  <si>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</si>
  <si>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</si>
  <si>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</si>
  <si>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</si>
  <si>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</si>
  <si>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</si>
  <si>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</si>
  <si>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</si>
  <si>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</si>
  <si>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</si>
  <si>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</si>
  <si>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</si>
  <si>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</si>
  <si>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</si>
  <si>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</si>
  <si>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</si>
  <si>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</si>
  <si>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</si>
  <si>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</si>
  <si>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</si>
  <si>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</si>
  <si>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</si>
  <si>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</si>
  <si>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</si>
  <si>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</si>
  <si>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</si>
  <si>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</si>
  <si>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</si>
  <si>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</si>
  <si>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</si>
  <si>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</si>
  <si>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</si>
  <si>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</si>
  <si>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</si>
  <si>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</si>
  <si>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</si>
  <si>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</si>
  <si>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</si>
  <si>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</si>
  <si>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</si>
  <si>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</si>
  <si>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</si>
  <si>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</si>
  <si>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</si>
  <si>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</si>
  <si>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</si>
  <si>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</si>
  <si>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</si>
  <si>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</si>
  <si>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</si>
  <si>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</si>
  <si>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</si>
  <si>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</si>
  <si>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</si>
  <si>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</si>
  <si>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</si>
  <si>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</si>
  <si>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</si>
  <si>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</si>
  <si>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</si>
  <si>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</si>
  <si>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</si>
  <si>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</si>
  <si>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</si>
  <si>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</si>
  <si>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</si>
  <si>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</si>
  <si>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</si>
  <si>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</si>
  <si>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</si>
  <si>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</si>
  <si>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</si>
  <si>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</si>
  <si>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</si>
  <si>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</si>
  <si>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</si>
  <si>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</si>
  <si>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</si>
  <si>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</si>
  <si>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</si>
  <si>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</si>
  <si>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</si>
  <si>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</si>
  <si>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</si>
  <si>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</si>
  <si>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</si>
  <si>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</si>
  <si>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</si>
  <si>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</si>
  <si>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</si>
  <si>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</si>
  <si>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</si>
  <si>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</si>
  <si>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</si>
  <si>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</si>
  <si>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</si>
  <si>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</si>
  <si>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</si>
  <si>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</si>
  <si>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</si>
  <si>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</si>
  <si>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</si>
  <si>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</si>
  <si>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</si>
  <si>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</si>
  <si>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</si>
  <si>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</si>
  <si>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</si>
  <si>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</si>
  <si>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</si>
  <si>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</si>
  <si>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</si>
  <si>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</si>
  <si>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</si>
  <si>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</si>
  <si>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</si>
  <si>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</si>
  <si>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</si>
  <si>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</si>
  <si>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</si>
  <si>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</si>
  <si>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</si>
  <si>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</si>
  <si>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</si>
  <si>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</si>
  <si>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</si>
  <si>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</si>
  <si>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</si>
  <si>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</si>
  <si>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</si>
  <si>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</si>
  <si>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</si>
  <si>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</si>
  <si>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</si>
  <si>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</si>
  <si>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</si>
  <si>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</si>
  <si>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</si>
  <si>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</si>
  <si>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</si>
  <si>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</si>
  <si>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</si>
  <si>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</si>
  <si>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</si>
  <si>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</si>
  <si>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</si>
  <si>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</si>
  <si>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</si>
  <si>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</si>
  <si>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</si>
  <si>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</si>
  <si>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</si>
  <si>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</si>
  <si>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</si>
  <si>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</si>
  <si>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</si>
  <si>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</si>
  <si>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</si>
  <si>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</si>
  <si>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</si>
  <si>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</si>
  <si>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</si>
  <si>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</si>
  <si>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</si>
  <si>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</si>
  <si>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</si>
  <si>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</si>
  <si>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</si>
  <si>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</si>
  <si>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</si>
  <si>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</si>
  <si>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</si>
  <si>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</si>
  <si>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</si>
  <si>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</si>
  <si>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</si>
  <si>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</si>
  <si>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</si>
  <si>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</si>
  <si>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</si>
  <si>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</si>
  <si>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</si>
  <si>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</si>
  <si>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</si>
  <si>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</si>
  <si>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</si>
  <si>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</si>
  <si>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</si>
  <si>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</si>
  <si>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</si>
  <si>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</si>
  <si>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</si>
  <si>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</si>
  <si>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</si>
  <si>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</si>
  <si>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</si>
  <si>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</si>
  <si>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</si>
  <si>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</si>
  <si>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</si>
  <si>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</si>
  <si>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</si>
  <si>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</si>
  <si>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</si>
  <si>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</si>
  <si>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</si>
  <si>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</si>
  <si>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</si>
  <si>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</si>
  <si>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</si>
  <si>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</si>
  <si>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</si>
  <si>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</si>
  <si>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</si>
  <si>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</si>
  <si>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</si>
  <si>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</si>
  <si>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</si>
  <si>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</si>
  <si>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</si>
  <si>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</si>
  <si>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</si>
  <si>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</si>
  <si>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</si>
  <si>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</si>
  <si>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</si>
  <si>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</si>
  <si>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</si>
  <si>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</si>
  <si>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</si>
  <si>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</si>
  <si>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</si>
  <si>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</si>
  <si>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</si>
  <si>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</si>
  <si>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</si>
  <si>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</si>
  <si>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</si>
  <si>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</si>
  <si>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</si>
  <si>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</si>
  <si>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</si>
  <si>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</si>
  <si>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</si>
  <si>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</si>
  <si>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</si>
  <si>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</si>
  <si>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</si>
  <si>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</si>
  <si>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</si>
  <si>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</si>
  <si>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</si>
  <si>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</si>
  <si>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</si>
  <si>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</si>
  <si>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</si>
  <si>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</si>
  <si>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</si>
  <si>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</si>
  <si>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</si>
  <si>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</si>
  <si>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</si>
  <si>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</si>
  <si>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</si>
  <si>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</si>
  <si>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</si>
  <si>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</si>
  <si>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</si>
  <si>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</si>
  <si>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</si>
  <si>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</si>
  <si>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</si>
  <si>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</si>
  <si>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</si>
  <si>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</si>
  <si>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</si>
  <si>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</si>
  <si>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</si>
  <si>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</si>
  <si>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</si>
  <si>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</si>
  <si>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</si>
  <si>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</si>
  <si>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</si>
  <si>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</si>
  <si>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</si>
  <si>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</si>
  <si>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</si>
  <si>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</si>
  <si>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</si>
  <si>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</si>
  <si>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</si>
  <si>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</si>
  <si>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</si>
  <si>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</si>
  <si>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</si>
  <si>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</si>
  <si>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</si>
  <si>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</si>
  <si>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</si>
  <si>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</si>
  <si>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</si>
  <si>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</si>
  <si>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</si>
  <si>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</si>
  <si>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</si>
  <si>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</si>
  <si>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</si>
  <si>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</si>
  <si>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</si>
  <si>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</si>
  <si>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</si>
  <si>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</si>
  <si>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</si>
  <si>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</si>
  <si>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</si>
  <si>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</si>
  <si>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</si>
  <si>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</si>
  <si>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</si>
  <si>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</si>
  <si>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</si>
  <si>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</si>
  <si>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</si>
  <si>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</si>
  <si>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</si>
  <si>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</si>
  <si>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</si>
  <si>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</si>
  <si>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</si>
  <si>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</si>
  <si>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</si>
  <si>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</si>
  <si>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</si>
  <si>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</si>
  <si>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</si>
  <si>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</si>
  <si>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</si>
  <si>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</si>
  <si>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</si>
  <si>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</si>
  <si>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</si>
  <si>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</si>
  <si>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</si>
  <si>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</si>
  <si>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</si>
  <si>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</si>
  <si>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</si>
  <si>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</si>
  <si>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</si>
  <si>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</si>
  <si>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</si>
  <si>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</si>
  <si>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</si>
  <si>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</si>
  <si>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</si>
  <si>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</si>
  <si>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</si>
  <si>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</si>
  <si>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</si>
  <si>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</si>
  <si>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</si>
  <si>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</si>
  <si>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</si>
  <si>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</si>
  <si>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</si>
  <si>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</si>
  <si>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</si>
  <si>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</si>
  <si>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</si>
  <si>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</si>
  <si>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</si>
  <si>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</si>
  <si>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</si>
  <si>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</si>
  <si>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</si>
  <si>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</si>
  <si>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</si>
  <si>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</si>
  <si>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</si>
  <si>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</si>
  <si>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</si>
  <si>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</si>
  <si>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</si>
  <si>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</si>
  <si>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</si>
  <si>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</si>
  <si>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</si>
  <si>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</si>
  <si>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</si>
  <si>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</si>
  <si>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</si>
  <si>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</si>
  <si>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</si>
  <si>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</si>
  <si>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</si>
  <si>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</si>
  <si>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</si>
  <si>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</si>
  <si>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</si>
  <si>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</si>
  <si>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</si>
  <si>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</si>
  <si>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</si>
  <si>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</si>
  <si>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</si>
  <si>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</si>
  <si>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</si>
  <si>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</si>
  <si>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</si>
  <si>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</si>
  <si>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</si>
  <si>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</si>
  <si>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</si>
  <si>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</si>
  <si>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</si>
  <si>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</si>
  <si>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</si>
  <si>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</si>
  <si>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</si>
  <si>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</si>
  <si>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</si>
  <si>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</si>
  <si>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</si>
  <si>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</si>
  <si>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</si>
  <si>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</si>
  <si>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</si>
  <si>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</si>
  <si>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</si>
  <si>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</si>
  <si>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</si>
  <si>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</si>
  <si>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</si>
  <si>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</si>
  <si>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</si>
  <si>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</si>
  <si>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</si>
  <si>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</si>
  <si>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</si>
  <si>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</si>
  <si>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</si>
  <si>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</si>
  <si>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</si>
  <si>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</si>
  <si>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</si>
  <si>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</si>
  <si>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</si>
  <si>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</si>
  <si>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</si>
  <si>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</si>
  <si>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</si>
  <si>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</si>
  <si>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</si>
  <si>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</si>
  <si>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</si>
  <si>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</si>
  <si>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</si>
  <si>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</si>
  <si>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</si>
  <si>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</si>
  <si>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</si>
  <si>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</si>
  <si>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</si>
  <si>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</si>
  <si>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</si>
  <si>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</si>
  <si>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</si>
  <si>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</si>
  <si>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</si>
  <si>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</si>
  <si>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</si>
  <si>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</si>
  <si>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</si>
  <si>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</si>
  <si>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</si>
  <si>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</si>
  <si>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</si>
  <si>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</si>
  <si>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</si>
  <si>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</si>
  <si>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</si>
  <si>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</si>
  <si>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</si>
  <si>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</si>
  <si>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</si>
  <si>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</si>
  <si>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</si>
  <si>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</si>
  <si>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</si>
  <si>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</si>
  <si>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</si>
  <si>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</si>
  <si>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</si>
  <si>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</si>
  <si>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</si>
  <si>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</si>
  <si>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</si>
  <si>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</si>
  <si>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</si>
  <si>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</si>
  <si>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</si>
  <si>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</si>
  <si>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</si>
  <si>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</si>
  <si>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</si>
  <si>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</si>
  <si>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</si>
  <si>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</si>
  <si>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</si>
  <si>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</si>
  <si>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</si>
  <si>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</si>
  <si>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</si>
  <si>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</si>
  <si>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</si>
  <si>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</si>
  <si>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</si>
  <si>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</si>
  <si>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</si>
  <si>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</si>
  <si>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</si>
  <si>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</si>
  <si>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</si>
  <si>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</si>
  <si>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</si>
  <si>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</si>
  <si>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</si>
  <si>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</si>
  <si>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</si>
  <si>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</si>
  <si>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</si>
  <si>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</si>
  <si>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</si>
  <si>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</si>
  <si>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</si>
  <si>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</si>
  <si>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</si>
  <si>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</si>
  <si>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</si>
  <si>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</si>
  <si>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</si>
  <si>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</si>
  <si>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</si>
  <si>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</si>
  <si>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</si>
  <si>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</si>
  <si>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</si>
  <si>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</si>
  <si>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</si>
  <si>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</si>
  <si>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</si>
  <si>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</si>
  <si>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</si>
  <si>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</si>
  <si>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</si>
  <si>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</si>
  <si>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</si>
  <si>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</si>
  <si>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</si>
  <si>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</si>
  <si>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</si>
  <si>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</si>
  <si>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</si>
  <si>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</si>
  <si>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</si>
  <si>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</si>
  <si>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</si>
  <si>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</si>
  <si>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</si>
  <si>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</si>
  <si>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</si>
  <si>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</si>
  <si>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</si>
  <si>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</si>
  <si>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</si>
  <si>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</si>
  <si>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</si>
  <si>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</si>
  <si>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</si>
  <si>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</si>
  <si>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</si>
  <si>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</si>
  <si>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</si>
  <si>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</si>
  <si>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</si>
  <si>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</si>
  <si>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</si>
  <si>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</si>
  <si>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</si>
  <si>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</si>
  <si>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</si>
  <si>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</si>
  <si>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</si>
  <si>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</si>
  <si>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</si>
  <si>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</si>
  <si>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</si>
  <si>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</si>
  <si>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</si>
  <si>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</si>
  <si>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</si>
  <si>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</si>
  <si>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</si>
  <si>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</si>
  <si>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</si>
  <si>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</si>
  <si>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</si>
  <si>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</si>
  <si>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</si>
  <si>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</si>
  <si>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</si>
  <si>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</si>
  <si>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</si>
  <si>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</si>
  <si>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</si>
  <si>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</si>
  <si>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</si>
  <si>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</si>
  <si>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</si>
  <si>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</si>
  <si>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</si>
  <si>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</si>
  <si>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</si>
  <si>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</si>
  <si>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</si>
  <si>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</si>
  <si>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</si>
  <si>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</si>
  <si>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</si>
  <si>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</si>
  <si>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</si>
  <si>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</si>
  <si>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</si>
  <si>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</si>
  <si>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</si>
  <si>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</si>
  <si>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</si>
  <si>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</si>
  <si>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</si>
  <si>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</si>
  <si>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</si>
  <si>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</si>
  <si>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</si>
  <si>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</si>
  <si>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</si>
  <si>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</si>
  <si>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</si>
  <si>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</si>
  <si>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</si>
  <si>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</si>
  <si>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</si>
  <si>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</si>
  <si>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</si>
  <si>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</si>
  <si>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</si>
  <si>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</si>
  <si>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</si>
  <si>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</si>
  <si>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</si>
  <si>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</si>
  <si>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</si>
  <si>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</si>
  <si>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</si>
  <si>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</si>
  <si>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</si>
  <si>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</si>
  <si>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</si>
  <si>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</si>
  <si>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</si>
  <si>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</si>
  <si>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</si>
  <si>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</si>
  <si>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</si>
  <si>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</si>
  <si>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</si>
  <si>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</si>
  <si>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</si>
  <si>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</si>
  <si>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</si>
  <si>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</si>
  <si>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</si>
  <si>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</si>
  <si>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</si>
  <si>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</si>
  <si>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</si>
  <si>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</si>
  <si>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</si>
  <si>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</si>
  <si>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</si>
  <si>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</si>
  <si>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</si>
  <si>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</si>
  <si>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</si>
  <si>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</si>
  <si>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</si>
  <si>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</si>
  <si>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</si>
  <si>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</si>
  <si>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</si>
  <si>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</si>
  <si>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</si>
  <si>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</si>
  <si>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</si>
  <si>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</si>
  <si>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</si>
  <si>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</si>
  <si>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</si>
  <si>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</si>
  <si>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</si>
  <si>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</si>
  <si>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</si>
  <si>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</si>
  <si>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</si>
  <si>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</si>
  <si>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</si>
  <si>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</si>
  <si>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</si>
  <si>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</si>
  <si>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</si>
  <si>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</si>
  <si>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</si>
  <si>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</si>
  <si>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</si>
  <si>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</si>
  <si>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</si>
  <si>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</si>
  <si>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</si>
  <si>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</si>
  <si>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</si>
  <si>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</si>
  <si>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</si>
  <si>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</si>
  <si>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</si>
  <si>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</si>
  <si>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</si>
  <si>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</si>
  <si>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</si>
  <si>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</si>
  <si>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</si>
  <si>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</si>
  <si>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</si>
  <si>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</si>
  <si>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</si>
  <si>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</si>
  <si>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</si>
  <si>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</si>
  <si>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</si>
  <si>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</si>
  <si>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</si>
  <si>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</si>
  <si>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</si>
  <si>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</si>
  <si>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</si>
  <si>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</si>
  <si>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</si>
  <si>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</si>
  <si>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</si>
  <si>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</si>
  <si>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</si>
  <si>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</si>
  <si>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</si>
  <si>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</si>
  <si>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</si>
  <si>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</si>
  <si>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</si>
  <si>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</si>
  <si>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</si>
  <si>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</si>
  <si>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</si>
  <si>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</si>
  <si>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</si>
  <si>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</si>
  <si>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</si>
  <si>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</si>
  <si>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</si>
  <si>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</si>
  <si>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</si>
  <si>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</si>
  <si>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</si>
  <si>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</si>
  <si>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</si>
  <si>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</si>
  <si>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</si>
  <si>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</si>
  <si>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</si>
  <si>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</si>
  <si>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</si>
  <si>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</si>
  <si>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</si>
  <si>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</si>
  <si>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</si>
  <si>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</si>
  <si>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</si>
  <si>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</si>
  <si>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</si>
  <si>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</si>
  <si>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</si>
  <si>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</si>
  <si>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</si>
  <si>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</si>
  <si>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</si>
  <si>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</si>
  <si>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</si>
  <si>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</si>
  <si>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</si>
  <si>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</si>
  <si>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</si>
  <si>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</si>
  <si>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</si>
  <si>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</si>
  <si>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</si>
  <si>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</si>
  <si>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</si>
  <si>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</si>
  <si>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</si>
  <si>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</si>
  <si>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</si>
  <si>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</si>
  <si>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</si>
  <si>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</si>
  <si>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</si>
  <si>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</si>
  <si>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</si>
  <si>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</si>
  <si>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</si>
  <si>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</si>
  <si>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</si>
  <si>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</si>
  <si>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</si>
  <si>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</si>
  <si>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</si>
  <si>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</si>
  <si>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</si>
  <si>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</si>
  <si>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</si>
  <si>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</si>
  <si>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</si>
  <si>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</si>
  <si>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</si>
  <si>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</si>
  <si>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</si>
  <si>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</si>
  <si>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</si>
  <si>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</si>
  <si>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</si>
  <si>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</si>
  <si>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</si>
  <si>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</si>
  <si>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</si>
  <si>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</si>
  <si>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</si>
  <si>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</si>
  <si>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</si>
  <si>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</si>
  <si>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</si>
  <si>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</si>
  <si>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</si>
  <si>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</si>
  <si>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</si>
  <si>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</si>
  <si>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</si>
  <si>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</si>
  <si>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</si>
  <si>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</si>
  <si>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</si>
  <si>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</si>
  <si>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</si>
  <si>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</si>
  <si>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</si>
  <si>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</si>
  <si>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</si>
  <si>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</si>
  <si>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</si>
  <si>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</si>
  <si>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</si>
  <si>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</si>
  <si>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</si>
  <si>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</si>
  <si>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</si>
  <si>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</si>
  <si>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</si>
  <si>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</si>
  <si>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</si>
  <si>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</si>
  <si>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</si>
  <si>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</si>
  <si>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</si>
  <si>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</si>
  <si>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</si>
  <si>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</si>
  <si>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</si>
  <si>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</si>
  <si>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</si>
  <si>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</si>
  <si>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</si>
  <si>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</si>
  <si>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</si>
  <si>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</si>
  <si>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</si>
  <si>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</si>
  <si>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</si>
  <si>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</si>
  <si>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</si>
  <si>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</si>
  <si>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</si>
  <si>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</si>
  <si>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</si>
  <si>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</si>
  <si>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</si>
  <si>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</si>
  <si>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</si>
  <si>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</si>
  <si>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</si>
  <si>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</si>
  <si>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</si>
  <si>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</si>
  <si>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</si>
  <si>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</si>
  <si>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</si>
  <si>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</si>
  <si>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</si>
  <si>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</si>
  <si>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</si>
  <si>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</si>
  <si>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</si>
  <si>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</si>
  <si>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</si>
  <si>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</si>
  <si>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</si>
  <si>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</si>
  <si>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</si>
  <si>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</si>
  <si>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</si>
  <si>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</si>
  <si>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</si>
  <si>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</si>
  <si>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</si>
  <si>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</si>
  <si>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</si>
  <si>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</si>
  <si>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</si>
  <si>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</si>
  <si>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</si>
  <si>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</si>
  <si>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</si>
  <si>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</si>
  <si>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</si>
  <si>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</si>
  <si>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</si>
  <si>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</si>
  <si>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</si>
  <si>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</si>
  <si>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</si>
  <si>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</si>
  <si>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</si>
  <si>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</si>
  <si>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</si>
  <si>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</si>
  <si>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</si>
  <si>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</si>
  <si>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</si>
  <si>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</si>
  <si>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</si>
  <si>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</si>
  <si>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</si>
  <si>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</si>
  <si>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</si>
  <si>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</si>
  <si>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</si>
  <si>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</si>
  <si>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</si>
  <si>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</si>
  <si>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</si>
  <si>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</si>
  <si>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</si>
  <si>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</si>
  <si>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</si>
  <si>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</si>
  <si>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</si>
  <si>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</si>
  <si>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</si>
  <si>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</si>
  <si>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</si>
  <si>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</si>
  <si>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</si>
  <si>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</si>
  <si>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</si>
  <si>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</si>
  <si>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</si>
  <si>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</si>
  <si>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</si>
  <si>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</si>
  <si>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</si>
  <si>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</si>
  <si>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</si>
  <si>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</si>
  <si>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</si>
  <si>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</si>
  <si>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</si>
  <si>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</si>
  <si>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</si>
  <si>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</si>
  <si>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</si>
  <si>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</si>
  <si>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</si>
  <si>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</si>
  <si>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</si>
  <si>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</si>
  <si>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</si>
  <si>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</si>
  <si>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</si>
  <si>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</si>
  <si>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</si>
  <si>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</si>
  <si>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</si>
  <si>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</si>
  <si>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</si>
  <si>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</si>
  <si>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</si>
  <si>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</si>
  <si>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</si>
  <si>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</si>
  <si>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</si>
  <si>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</si>
  <si>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</si>
  <si>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</si>
  <si>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</si>
  <si>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</si>
  <si>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</si>
  <si>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</si>
  <si>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</si>
  <si>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</si>
  <si>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</si>
  <si>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</si>
  <si>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</si>
  <si>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</si>
  <si>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</si>
  <si>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</si>
  <si>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</si>
  <si>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</si>
  <si>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</si>
  <si>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</si>
  <si>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</si>
  <si>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</si>
  <si>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</si>
  <si>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</si>
  <si>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</si>
  <si>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</si>
  <si>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</si>
  <si>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</si>
  <si>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</si>
  <si>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</si>
  <si>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</si>
  <si>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</si>
  <si>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</si>
  <si>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</si>
  <si>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</si>
  <si>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</si>
  <si>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</si>
  <si>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</si>
  <si>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</si>
  <si>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</si>
  <si>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</si>
  <si>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</si>
  <si>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</si>
  <si>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</si>
  <si>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</si>
  <si>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</si>
  <si>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</si>
  <si>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</si>
  <si>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</si>
  <si>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</si>
  <si>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</si>
  <si>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</si>
  <si>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</si>
  <si>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</si>
  <si>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</si>
  <si>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</si>
  <si>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</si>
  <si>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</si>
  <si>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</si>
  <si>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</si>
  <si>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</si>
  <si>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</si>
  <si>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</si>
  <si>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</si>
  <si>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</si>
  <si>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</si>
  <si>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</si>
  <si>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</si>
  <si>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</si>
  <si>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</si>
  <si>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</si>
  <si>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</si>
  <si>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</si>
  <si>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</si>
  <si>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</si>
  <si>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</si>
  <si>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</si>
  <si>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</si>
  <si>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</si>
  <si>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</si>
  <si>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</si>
  <si>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</si>
  <si>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</si>
  <si>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</si>
  <si>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</si>
  <si>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</si>
  <si>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</si>
  <si>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</si>
  <si>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</si>
  <si>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</si>
  <si>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</si>
  <si>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</si>
  <si>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</si>
  <si>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</si>
  <si>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</si>
  <si>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</si>
  <si>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</si>
  <si>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</si>
  <si>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</si>
  <si>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</si>
  <si>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</si>
  <si>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</si>
  <si>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</si>
  <si>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</si>
  <si>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</si>
  <si>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</si>
  <si>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</si>
  <si>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</si>
  <si>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</si>
  <si>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</si>
  <si>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</si>
  <si>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</si>
  <si>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</si>
  <si>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</si>
  <si>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</si>
  <si>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</si>
  <si>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</si>
  <si>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</si>
  <si>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</si>
  <si>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</si>
  <si>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</si>
  <si>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</si>
  <si>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</si>
  <si>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</si>
  <si>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</si>
  <si>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</si>
  <si>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</si>
  <si>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</si>
  <si>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</si>
  <si>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</si>
  <si>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</si>
  <si>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</si>
  <si>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</si>
  <si>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</si>
  <si>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</si>
  <si>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</si>
  <si>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</si>
  <si>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</si>
  <si>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</si>
  <si>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</si>
  <si>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</si>
  <si>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</si>
  <si>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</si>
  <si>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</si>
  <si>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</si>
  <si>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</si>
  <si>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</si>
  <si>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</si>
  <si>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</si>
  <si>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</si>
  <si>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</si>
  <si>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</si>
  <si>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</si>
  <si>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</si>
  <si>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</si>
  <si>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</si>
  <si>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</si>
  <si>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</si>
  <si>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</si>
  <si>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</si>
  <si>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</si>
  <si>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</si>
  <si>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</si>
  <si>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</si>
  <si>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</si>
  <si>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</si>
  <si>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</si>
  <si>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</si>
  <si>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</si>
  <si>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</si>
  <si>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</si>
  <si>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</si>
  <si>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</si>
  <si>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</si>
  <si>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</si>
  <si>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</si>
  <si>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</si>
  <si>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</si>
  <si>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</si>
  <si>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</si>
  <si>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</si>
  <si>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</si>
  <si>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</si>
  <si>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</si>
  <si>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</si>
  <si>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</si>
  <si>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</si>
  <si>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</si>
  <si>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</si>
  <si>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</si>
  <si>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</si>
  <si>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</si>
  <si>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</si>
  <si>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</si>
  <si>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</si>
  <si>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</si>
  <si>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</si>
  <si>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</si>
  <si>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</si>
  <si>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</si>
  <si>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</si>
  <si>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</si>
  <si>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</si>
  <si>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</si>
  <si>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</si>
  <si>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</si>
  <si>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</si>
  <si>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</si>
  <si>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</si>
  <si>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</si>
  <si>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</si>
  <si>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</si>
  <si>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</si>
  <si>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</si>
  <si>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</si>
  <si>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</si>
  <si>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</si>
  <si>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</si>
  <si>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</si>
  <si>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</si>
  <si>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</si>
  <si>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</si>
  <si>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</si>
  <si>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</si>
  <si>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</si>
  <si>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</si>
  <si>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</si>
  <si>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</si>
  <si>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</si>
  <si>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</si>
  <si>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</si>
  <si>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</si>
  <si>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</si>
  <si>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</si>
  <si>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</si>
  <si>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</si>
  <si>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</si>
  <si>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</si>
  <si>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</si>
  <si>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</si>
  <si>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</si>
  <si>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</si>
  <si>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</si>
  <si>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</si>
  <si>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</si>
  <si>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</si>
  <si>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</si>
  <si>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</si>
  <si>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</si>
  <si>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</si>
  <si>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</si>
  <si>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</si>
  <si>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</si>
  <si>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</si>
  <si>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</si>
  <si>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</si>
  <si>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</si>
  <si>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</si>
  <si>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</si>
  <si>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</si>
  <si>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</si>
  <si>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</si>
  <si>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</si>
  <si>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</si>
  <si>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</si>
  <si>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</si>
  <si>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</si>
  <si>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</si>
  <si>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</si>
  <si>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</si>
  <si>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</si>
  <si>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</si>
  <si>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</si>
  <si>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</si>
  <si>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</si>
  <si>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</si>
  <si>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</si>
  <si>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</si>
  <si>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</si>
  <si>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</si>
  <si>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</si>
  <si>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</si>
  <si>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</si>
  <si>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</si>
  <si>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</si>
  <si>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</si>
  <si>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</si>
  <si>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</si>
  <si>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</si>
  <si>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</si>
  <si>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</si>
  <si>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</si>
  <si>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</si>
  <si>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</si>
  <si>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</si>
  <si>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</si>
  <si>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</si>
  <si>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</si>
  <si>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</si>
  <si>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</si>
  <si>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</si>
  <si>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</si>
  <si>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</si>
  <si>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</si>
  <si>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</si>
  <si>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</si>
  <si>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</si>
  <si>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</si>
  <si>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</si>
  <si>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</si>
  <si>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</si>
  <si>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</si>
  <si>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</si>
  <si>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</si>
  <si>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</si>
  <si>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</si>
  <si>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</si>
  <si>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</si>
  <si>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</si>
  <si>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</si>
  <si>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</si>
  <si>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</si>
  <si>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</si>
  <si>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</si>
  <si>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</si>
  <si>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</si>
  <si>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</si>
  <si>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</si>
  <si>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</si>
  <si>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</si>
  <si>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</si>
  <si>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</si>
  <si>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</si>
  <si>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</si>
  <si>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</si>
  <si>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</si>
  <si>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</si>
  <si>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</si>
  <si>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</si>
  <si>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</si>
  <si>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</si>
  <si>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</si>
  <si>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</si>
  <si>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</si>
  <si>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</si>
  <si>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</si>
  <si>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</si>
  <si>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</si>
  <si>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</si>
  <si>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</si>
  <si>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</si>
  <si>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</si>
  <si>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</si>
  <si>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</si>
  <si>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</si>
  <si>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</si>
  <si>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</si>
  <si>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</si>
  <si>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</si>
  <si>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</si>
  <si>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</si>
  <si>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</si>
  <si>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</si>
  <si>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</si>
  <si>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</si>
  <si>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</si>
  <si>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</si>
  <si>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</si>
  <si>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</si>
  <si>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</si>
  <si>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</si>
  <si>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</si>
  <si>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</si>
  <si>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</si>
  <si>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</si>
  <si>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</si>
  <si>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</si>
  <si>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</si>
  <si>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</si>
  <si>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</si>
  <si>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</si>
  <si>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</si>
  <si>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</si>
  <si>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</si>
  <si>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</si>
  <si>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</si>
  <si>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</si>
  <si>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</si>
  <si>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</si>
  <si>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</si>
  <si>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</si>
  <si>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</si>
  <si>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</si>
  <si>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</si>
  <si>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</si>
  <si>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</si>
  <si>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</si>
  <si>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</si>
  <si>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</si>
  <si>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</si>
  <si>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</si>
  <si>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</si>
  <si>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</si>
  <si>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</si>
  <si>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</si>
  <si>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</si>
  <si>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</si>
  <si>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</si>
  <si>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</si>
  <si>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</si>
  <si>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</si>
  <si>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</si>
  <si>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</si>
  <si>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</si>
  <si>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</si>
  <si>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</si>
  <si>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</si>
  <si>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</si>
  <si>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</si>
  <si>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</si>
  <si>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</si>
  <si>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</si>
  <si>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</si>
  <si>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</si>
  <si>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</si>
  <si>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</si>
  <si>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</si>
  <si>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</si>
  <si>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</si>
  <si>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</si>
  <si>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</si>
  <si>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</si>
  <si>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</si>
  <si>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</si>
  <si>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</si>
  <si>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</si>
  <si>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</si>
  <si>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</si>
  <si>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</si>
  <si>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</si>
  <si>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</si>
  <si>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</si>
  <si>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</si>
  <si>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</si>
  <si>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</si>
  <si>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</si>
  <si>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</si>
  <si>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</si>
  <si>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</si>
  <si>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</si>
  <si>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</si>
  <si>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</si>
  <si>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</si>
  <si>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</si>
  <si>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</si>
  <si>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</si>
  <si>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</si>
  <si>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</si>
  <si>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</si>
  <si>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</si>
  <si>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</si>
  <si>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</si>
  <si>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</si>
  <si>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</si>
  <si>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</si>
  <si>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</si>
  <si>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</si>
  <si>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</si>
  <si>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</si>
  <si>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</si>
  <si>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</si>
  <si>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</si>
  <si>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</si>
  <si>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</si>
  <si>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</si>
  <si>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</si>
  <si>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</si>
  <si>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</si>
  <si>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</si>
  <si>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</si>
  <si>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</si>
  <si>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</si>
  <si>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</si>
  <si>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</si>
  <si>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</si>
  <si>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</si>
  <si>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</si>
  <si>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</si>
  <si>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</si>
  <si>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</si>
  <si>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</si>
  <si>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</si>
  <si>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</si>
  <si>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</si>
  <si>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</si>
  <si>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</si>
  <si>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</si>
  <si>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</si>
  <si>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</si>
  <si>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</si>
  <si>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</si>
  <si>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</si>
  <si>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</si>
  <si>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</si>
  <si>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</si>
  <si>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</si>
  <si>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</si>
  <si>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</si>
  <si>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</si>
  <si>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</si>
  <si>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</si>
  <si>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</si>
  <si>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</si>
  <si>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</si>
  <si>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</si>
  <si>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</si>
  <si>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</si>
  <si>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</si>
  <si>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</si>
  <si>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</si>
  <si>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</si>
  <si>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</si>
  <si>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</si>
  <si>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</si>
  <si>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</si>
  <si>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</si>
  <si>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</si>
  <si>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</si>
  <si>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</si>
  <si>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</si>
  <si>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</si>
  <si>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</si>
  <si>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</si>
  <si>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</si>
  <si>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</si>
  <si>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</si>
  <si>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</si>
  <si>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</si>
  <si>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</si>
  <si>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</si>
  <si>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</si>
  <si>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</si>
  <si>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</si>
  <si>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</si>
  <si>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</si>
  <si>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</si>
  <si>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</si>
  <si>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</si>
  <si>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</si>
  <si>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</si>
  <si>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</si>
  <si>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</si>
  <si>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</si>
  <si>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</si>
  <si>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</si>
  <si>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</si>
  <si>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</si>
  <si>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</si>
  <si>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</si>
  <si>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</si>
  <si>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</si>
  <si>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</si>
  <si>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</si>
  <si>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</si>
  <si>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</si>
  <si>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</si>
  <si>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</si>
  <si>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</si>
  <si>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</si>
  <si>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</si>
  <si>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</si>
  <si>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</si>
  <si>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</si>
  <si>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</si>
  <si>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</si>
  <si>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</si>
  <si>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</si>
  <si>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</si>
  <si>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</si>
  <si>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</si>
  <si>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</si>
  <si>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</si>
  <si>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</si>
  <si>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</si>
  <si>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</si>
  <si>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</si>
  <si>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</si>
  <si>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</si>
  <si>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</si>
  <si>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</si>
  <si>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</si>
  <si>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</si>
  <si>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</si>
  <si>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</si>
  <si>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</si>
  <si>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</si>
  <si>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</si>
  <si>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</si>
  <si>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</si>
  <si>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</si>
  <si>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</si>
  <si>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</si>
  <si>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</si>
  <si>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</si>
  <si>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</si>
  <si>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</si>
  <si>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</si>
  <si>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</si>
  <si>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</si>
  <si>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</si>
  <si>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</si>
  <si>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</si>
  <si>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</si>
  <si>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</si>
  <si>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</si>
  <si>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</si>
  <si>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</si>
  <si>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</si>
  <si>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</si>
  <si>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</si>
  <si>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</si>
  <si>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</si>
  <si>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</si>
  <si>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</si>
  <si>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</si>
  <si>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</si>
  <si>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</si>
  <si>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</si>
  <si>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</si>
  <si>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</si>
  <si>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</si>
  <si>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</si>
  <si>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</si>
  <si>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</si>
  <si>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</si>
  <si>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</si>
  <si>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</si>
  <si>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</si>
  <si>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</si>
  <si>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</si>
  <si>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</si>
  <si>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</si>
  <si>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</si>
  <si>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</si>
  <si>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</si>
  <si>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</si>
  <si>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</si>
  <si>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</si>
  <si>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</si>
  <si>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</si>
  <si>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</si>
  <si>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</si>
  <si>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</si>
  <si>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</si>
  <si>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</si>
  <si>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</si>
  <si>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</si>
  <si>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</si>
  <si>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</si>
  <si>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</si>
  <si>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</si>
  <si>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</si>
  <si>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</si>
  <si>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</si>
  <si>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</si>
  <si>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</si>
  <si>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</si>
  <si>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</si>
  <si>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</si>
  <si>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</si>
  <si>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</si>
  <si>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</si>
  <si>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</si>
  <si>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</si>
  <si>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</si>
  <si>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</si>
  <si>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</si>
  <si>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</si>
  <si>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</si>
  <si>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</si>
  <si>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</si>
  <si>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</si>
  <si>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</si>
  <si>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</si>
  <si>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</si>
  <si>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</si>
  <si>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</si>
  <si>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</si>
  <si>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</si>
  <si>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</si>
  <si>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</si>
  <si>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</si>
  <si>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</si>
  <si>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</si>
  <si>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</si>
  <si>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</si>
  <si>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</si>
  <si>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</si>
  <si>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</si>
  <si>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</si>
  <si>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</si>
  <si>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</si>
  <si>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</si>
  <si>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</si>
  <si>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</si>
  <si>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</si>
  <si>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</si>
  <si>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</si>
  <si>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</si>
  <si>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</si>
  <si>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</si>
  <si>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</si>
  <si>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</si>
  <si>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</si>
  <si>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</si>
  <si>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</si>
  <si>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</si>
  <si>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</si>
  <si>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</si>
  <si>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</si>
  <si>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</si>
  <si>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</si>
  <si>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</si>
  <si>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</si>
  <si>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</si>
  <si>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</si>
  <si>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</si>
  <si>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</si>
  <si>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</si>
  <si>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</si>
  <si>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</si>
  <si>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</si>
  <si>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</si>
  <si>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</si>
  <si>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</si>
  <si>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</si>
  <si>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</si>
  <si>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</si>
  <si>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</si>
  <si>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</si>
  <si>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</si>
  <si>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</si>
  <si>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</si>
  <si>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</si>
  <si>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</si>
  <si>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</si>
  <si>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</si>
  <si>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</si>
  <si>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</si>
  <si>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</si>
  <si>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</si>
  <si>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</si>
  <si>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</si>
  <si>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</si>
  <si>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</si>
  <si>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</si>
  <si>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</si>
  <si>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</si>
  <si>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</si>
  <si>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</si>
  <si>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</si>
  <si>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</si>
  <si>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</si>
  <si>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</si>
  <si>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</si>
  <si>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</si>
  <si>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</si>
  <si>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</si>
  <si>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</si>
  <si>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</si>
  <si>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</si>
  <si>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</si>
  <si>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</si>
  <si>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</si>
  <si>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</si>
  <si>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</si>
  <si>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</si>
  <si>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</si>
  <si>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</si>
  <si>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</si>
  <si>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</si>
  <si>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</si>
  <si>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</si>
  <si>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</si>
  <si>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</si>
  <si>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</si>
  <si>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</si>
  <si>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</si>
  <si>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</si>
  <si>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</si>
  <si>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</si>
  <si>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</si>
  <si>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</si>
  <si>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</si>
  <si>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</si>
  <si>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</si>
  <si>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</si>
  <si>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</si>
  <si>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</si>
  <si>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</si>
  <si>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</si>
  <si>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</si>
  <si>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</si>
  <si>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</si>
  <si>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</si>
  <si>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</si>
  <si>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</si>
  <si>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</si>
  <si>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</si>
  <si>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</si>
  <si>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</si>
  <si>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</si>
  <si>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</si>
  <si>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</si>
  <si>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</si>
  <si>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</si>
  <si>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</si>
  <si>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</si>
  <si>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</si>
  <si>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</si>
  <si>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</si>
  <si>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</si>
  <si>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</si>
  <si>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</si>
  <si>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</si>
  <si>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</si>
  <si>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</si>
  <si>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</si>
  <si>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</si>
  <si>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</si>
  <si>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</si>
  <si>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</si>
  <si>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</si>
  <si>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</si>
  <si>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</si>
  <si>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</si>
  <si>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</si>
  <si>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</si>
  <si>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</si>
  <si>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</si>
  <si>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</si>
  <si>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</si>
  <si>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</si>
  <si>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</si>
  <si>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</si>
  <si>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</si>
  <si>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</si>
  <si>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</si>
  <si>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</si>
  <si>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</si>
  <si>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</si>
  <si>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</si>
  <si>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</si>
  <si>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</si>
  <si>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</si>
  <si>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</si>
  <si>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</si>
  <si>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</si>
  <si>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</si>
  <si>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</si>
  <si>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</si>
  <si>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</si>
  <si>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</si>
  <si>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</si>
  <si>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</si>
  <si>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</si>
  <si>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</si>
  <si>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</si>
  <si>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</si>
  <si>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</si>
  <si>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</si>
  <si>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</si>
  <si>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</si>
  <si>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</si>
  <si>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</si>
  <si>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</si>
  <si>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</si>
  <si>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</si>
  <si>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</si>
  <si>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</si>
  <si>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</si>
  <si>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</si>
  <si>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</si>
  <si>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</si>
  <si>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</si>
  <si>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</si>
  <si>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</si>
  <si>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</si>
  <si>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</si>
  <si>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</si>
  <si>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</si>
  <si>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</si>
  <si>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</si>
  <si>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</si>
  <si>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</si>
  <si>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</si>
  <si>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</si>
  <si>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</si>
  <si>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</si>
  <si>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</si>
  <si>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</si>
  <si>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</si>
  <si>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</si>
  <si>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</si>
  <si>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</si>
  <si>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</si>
  <si>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</si>
  <si>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</si>
  <si>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</si>
  <si>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</si>
  <si>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</si>
  <si>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</si>
  <si>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</si>
  <si>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</si>
  <si>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</si>
  <si>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</si>
  <si>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</si>
  <si>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</si>
  <si>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</si>
  <si>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</si>
  <si>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</si>
  <si>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</si>
  <si>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</si>
  <si>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</si>
  <si>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</si>
  <si>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</si>
  <si>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</si>
  <si>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</si>
  <si>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</si>
  <si>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</si>
  <si>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</si>
  <si>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</si>
  <si>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</si>
  <si>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</si>
  <si>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</si>
  <si>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</si>
  <si>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</si>
  <si>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</si>
  <si>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</si>
  <si>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</si>
  <si>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</si>
  <si>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</si>
  <si>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</si>
  <si>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</si>
  <si>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</si>
  <si>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</si>
  <si>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</si>
  <si>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</si>
  <si>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</si>
  <si>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</si>
  <si>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</si>
  <si>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</si>
  <si>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</si>
  <si>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</si>
  <si>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</si>
  <si>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</si>
  <si>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</si>
  <si>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</si>
  <si>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</si>
  <si>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</si>
  <si>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</si>
  <si>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</si>
  <si>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</si>
  <si>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</si>
  <si>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</si>
  <si>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</si>
  <si>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</si>
  <si>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</si>
  <si>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</si>
  <si>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</si>
  <si>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</si>
  <si>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</si>
  <si>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</si>
  <si>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</si>
  <si>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</si>
  <si>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</si>
  <si>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</si>
  <si>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</si>
  <si>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</si>
  <si>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</si>
  <si>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</si>
  <si>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</si>
  <si>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</si>
  <si>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</si>
  <si>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</si>
  <si>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</si>
  <si>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</si>
  <si>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</si>
  <si>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</si>
  <si>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</si>
  <si>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</si>
  <si>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</si>
  <si>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</si>
  <si>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</si>
  <si>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</si>
  <si>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</si>
  <si>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</si>
  <si>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</si>
  <si>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</si>
  <si>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</si>
  <si>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</si>
  <si>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</si>
  <si>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</si>
  <si>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</si>
  <si>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</si>
  <si>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</si>
  <si>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</si>
  <si>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</si>
  <si>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</si>
  <si>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</si>
  <si>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</si>
  <si>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</si>
  <si>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</si>
  <si>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</si>
  <si>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</si>
  <si>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</si>
  <si>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</si>
  <si>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</si>
  <si>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</si>
  <si>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</si>
  <si>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</si>
  <si>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</si>
  <si>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</si>
  <si>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</si>
  <si>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</si>
  <si>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</si>
  <si>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</si>
  <si>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</si>
  <si>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</si>
  <si>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</si>
  <si>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</si>
  <si>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</si>
  <si>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</si>
  <si>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</si>
  <si>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</si>
  <si>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</si>
  <si>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</si>
  <si>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</si>
  <si>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</si>
  <si>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</si>
  <si>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</si>
  <si>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</si>
  <si>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</si>
  <si>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</si>
  <si>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</si>
  <si>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</si>
  <si>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</si>
  <si>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</si>
  <si>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</si>
  <si>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</si>
  <si>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</si>
  <si>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</si>
  <si>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</si>
  <si>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</si>
  <si>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</si>
  <si>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</si>
  <si>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</si>
  <si>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</si>
  <si>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</si>
  <si>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</si>
  <si>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</si>
  <si>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</si>
  <si>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</si>
  <si>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</si>
  <si>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</si>
  <si>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</si>
  <si>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</si>
  <si>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</si>
  <si>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</si>
  <si>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</si>
  <si>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</si>
  <si>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</si>
  <si>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</si>
  <si>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</si>
  <si>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</si>
  <si>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</si>
  <si>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</si>
  <si>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</si>
  <si>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</si>
  <si>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</si>
  <si>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</si>
  <si>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</si>
  <si>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</si>
  <si>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</si>
  <si>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</si>
  <si>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</si>
  <si>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</si>
  <si>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</si>
  <si>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</si>
  <si>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</si>
  <si>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</si>
  <si>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</si>
  <si>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</si>
  <si>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</si>
  <si>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</si>
  <si>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</si>
  <si>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</si>
  <si>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</si>
  <si>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</si>
  <si>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</si>
  <si>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</si>
  <si>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</si>
  <si>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</si>
  <si>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</si>
  <si>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</si>
  <si>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</si>
  <si>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</si>
  <si>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</si>
  <si>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</si>
  <si>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</si>
  <si>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</si>
  <si>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</si>
  <si>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</si>
  <si>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</si>
  <si>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</si>
  <si>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</si>
  <si>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</si>
  <si>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</si>
  <si>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</si>
  <si>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</si>
  <si>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</si>
  <si>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</si>
  <si>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</si>
  <si>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</si>
  <si>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</si>
  <si>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</si>
  <si>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</si>
  <si>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</si>
  <si>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</si>
  <si>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</si>
  <si>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</si>
  <si>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</si>
  <si>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</si>
  <si>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</si>
  <si>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</si>
  <si>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</si>
  <si>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</si>
  <si>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</si>
  <si>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</si>
  <si>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</si>
  <si>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</si>
  <si>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</si>
  <si>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</si>
  <si>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</si>
  <si>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</si>
  <si>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</si>
  <si>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</si>
  <si>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</si>
  <si>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</si>
  <si>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</si>
  <si>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</si>
  <si>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</si>
  <si>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</si>
  <si>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</si>
  <si>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</si>
  <si>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</si>
  <si>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</si>
  <si>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</si>
  <si>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</si>
  <si>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</si>
  <si>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</si>
  <si>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</si>
  <si>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</si>
  <si>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</si>
  <si>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</si>
  <si>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</si>
  <si>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</si>
  <si>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</si>
  <si>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</si>
  <si>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</si>
  <si>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</si>
  <si>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</si>
  <si>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</si>
  <si>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</si>
  <si>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</si>
  <si>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</si>
  <si>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</si>
  <si>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</si>
  <si>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</si>
  <si>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</si>
  <si>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</si>
  <si>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</si>
  <si>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</si>
  <si>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</si>
  <si>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</si>
  <si>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</si>
  <si>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</si>
  <si>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</si>
  <si>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</si>
  <si>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</si>
  <si>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</si>
  <si>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</si>
  <si>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</si>
  <si>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</si>
  <si>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</si>
  <si>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</si>
  <si>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</si>
  <si>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</si>
  <si>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</si>
  <si>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</si>
  <si>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</si>
  <si>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</si>
  <si>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</si>
  <si>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</si>
  <si>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</si>
  <si>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</si>
  <si>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</si>
  <si>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</si>
  <si>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</si>
  <si>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</si>
  <si>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</si>
  <si>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</si>
  <si>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</si>
  <si>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</si>
  <si>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</si>
  <si>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</si>
  <si>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</si>
  <si>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</si>
  <si>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</si>
  <si>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</si>
  <si>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</si>
  <si>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</si>
  <si>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</si>
  <si>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</si>
  <si>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</si>
  <si>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</si>
  <si>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</si>
  <si>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</si>
  <si>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</si>
  <si>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</si>
  <si>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</si>
  <si>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</si>
  <si>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</si>
  <si>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</si>
  <si>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</si>
  <si>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</si>
  <si>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</si>
  <si>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</si>
  <si>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</si>
  <si>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</si>
  <si>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</si>
  <si>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</si>
  <si>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</si>
  <si>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</si>
  <si>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</si>
  <si>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</si>
  <si>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</si>
  <si>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</si>
  <si>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</si>
  <si>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</si>
  <si>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</si>
  <si>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</si>
  <si>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</si>
  <si>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</si>
  <si>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</si>
  <si>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</si>
  <si>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</si>
  <si>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</si>
  <si>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</si>
  <si>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</si>
  <si>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</si>
  <si>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</si>
  <si>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</si>
  <si>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</si>
  <si>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</si>
  <si>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</si>
  <si>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</si>
  <si>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</si>
  <si>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</si>
  <si>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</si>
  <si>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</si>
  <si>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</si>
  <si>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</si>
  <si>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</si>
  <si>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</si>
  <si>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</si>
  <si>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</si>
  <si>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</si>
  <si>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</si>
  <si>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</si>
  <si>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</si>
  <si>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</si>
  <si>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</si>
  <si>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</si>
  <si>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</si>
  <si>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</si>
  <si>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</si>
  <si>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</si>
  <si>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</si>
  <si>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</si>
  <si>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</si>
  <si>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</si>
  <si>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</si>
  <si>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</si>
  <si>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</si>
  <si>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</si>
  <si>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</si>
  <si>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</si>
  <si>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</si>
  <si>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</si>
  <si>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</si>
  <si>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</si>
  <si>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</si>
  <si>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</si>
  <si>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</si>
  <si>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</si>
  <si>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</si>
  <si>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</si>
  <si>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</si>
  <si>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</si>
  <si>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</si>
  <si>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</si>
  <si>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</si>
  <si>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</si>
  <si>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</si>
  <si>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</si>
  <si>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</si>
  <si>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</si>
  <si>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</si>
  <si>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</si>
  <si>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</si>
  <si>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</si>
  <si>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</si>
  <si>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</si>
  <si>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</si>
  <si>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</si>
  <si>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</si>
  <si>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</si>
  <si>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</si>
  <si>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</si>
  <si>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</si>
  <si>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</si>
  <si>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</si>
  <si>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</si>
  <si>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</si>
  <si>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</si>
  <si>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</si>
  <si>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</si>
  <si>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</si>
  <si>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</si>
  <si>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</si>
  <si>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</si>
  <si>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</si>
  <si>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</si>
  <si>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</si>
  <si>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</si>
  <si>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</si>
  <si>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</si>
  <si>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</si>
  <si>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</si>
  <si>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</si>
  <si>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</si>
  <si>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</si>
  <si>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</si>
  <si>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</si>
  <si>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</si>
  <si>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</si>
  <si>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</si>
  <si>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</si>
  <si>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</si>
  <si>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</si>
  <si>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</si>
  <si>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</si>
  <si>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</si>
  <si>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</si>
  <si>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</si>
  <si>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</si>
  <si>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</si>
  <si>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</si>
  <si>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</si>
  <si>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</si>
  <si>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</si>
  <si>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</si>
  <si>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</si>
  <si>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</si>
  <si>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</si>
  <si>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</si>
  <si>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</si>
  <si>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</si>
  <si>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</si>
  <si>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</si>
  <si>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</si>
  <si>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</si>
  <si>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</si>
  <si>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</si>
  <si>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</si>
  <si>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</si>
  <si>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</si>
  <si>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</si>
  <si>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</si>
  <si>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</si>
  <si>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</si>
  <si>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</si>
  <si>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</si>
  <si>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</si>
  <si>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</si>
  <si>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</si>
  <si>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</si>
  <si>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</si>
  <si>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</si>
  <si>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</si>
  <si>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</si>
  <si>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</si>
  <si>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</si>
  <si>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</si>
  <si>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</si>
  <si>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</si>
  <si>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</si>
  <si>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</si>
  <si>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</si>
  <si>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</si>
  <si>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</si>
  <si>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</si>
  <si>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</si>
  <si>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</si>
  <si>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</si>
  <si>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</si>
  <si>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</si>
  <si>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</si>
  <si>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</si>
  <si>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</si>
  <si>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</si>
  <si>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</si>
  <si>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</si>
  <si>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</si>
  <si>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</si>
  <si>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</si>
  <si>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</si>
  <si>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</si>
  <si>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</si>
  <si>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</si>
  <si>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</si>
  <si>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</si>
  <si>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</si>
  <si>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</si>
  <si>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</si>
  <si>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</si>
  <si>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</si>
  <si>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</si>
  <si>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</si>
  <si>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</si>
  <si>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</si>
  <si>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</si>
  <si>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</si>
  <si>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</si>
  <si>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</si>
  <si>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</si>
  <si>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</si>
  <si>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</si>
  <si>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</si>
  <si>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</si>
  <si>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</si>
  <si>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</si>
  <si>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</si>
  <si>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</si>
  <si>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</si>
  <si>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</si>
  <si>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</si>
  <si>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</si>
  <si>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</si>
  <si>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</si>
  <si>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</si>
  <si>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</si>
  <si>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</si>
  <si>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</si>
  <si>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</si>
  <si>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</si>
  <si>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</si>
  <si>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</si>
  <si>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</si>
  <si>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</si>
  <si>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</si>
  <si>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</si>
  <si>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</si>
  <si>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</si>
  <si>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</si>
  <si>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</si>
  <si>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</si>
  <si>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</si>
  <si>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</si>
  <si>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</si>
  <si>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</si>
  <si>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</si>
  <si>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</si>
  <si>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</si>
  <si>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</si>
  <si>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</si>
  <si>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</si>
  <si>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</si>
  <si>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</si>
  <si>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</si>
  <si>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</si>
  <si>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</si>
  <si>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</si>
  <si>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</si>
  <si>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</si>
  <si>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</si>
  <si>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</si>
  <si>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</si>
  <si>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</si>
  <si>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</si>
  <si>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</si>
  <si>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</si>
  <si>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</si>
  <si>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</si>
  <si>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</si>
  <si>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</si>
  <si>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</si>
  <si>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</si>
  <si>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</si>
  <si>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</si>
  <si>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</si>
  <si>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</si>
  <si>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</si>
  <si>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</si>
  <si>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</si>
  <si>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</si>
  <si>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</si>
  <si>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</si>
  <si>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</si>
  <si>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</si>
  <si>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</si>
  <si>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</si>
  <si>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</si>
  <si>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</si>
  <si>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</si>
  <si>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</si>
  <si>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</si>
  <si>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</si>
  <si>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</si>
  <si>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</si>
  <si>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</si>
  <si>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</si>
  <si>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</si>
  <si>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</si>
  <si>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</si>
  <si>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</si>
  <si>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</si>
  <si>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</si>
  <si>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</si>
  <si>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</si>
  <si>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</si>
  <si>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</si>
  <si>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</si>
  <si>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</si>
  <si>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</si>
  <si>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</si>
  <si>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</si>
  <si>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</si>
  <si>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</si>
  <si>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</si>
  <si>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</si>
  <si>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</si>
  <si>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</si>
  <si>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</si>
  <si>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</si>
  <si>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</si>
  <si>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</si>
  <si>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</si>
  <si>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</si>
  <si>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</si>
  <si>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</si>
  <si>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</si>
  <si>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</si>
  <si>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</si>
  <si>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</si>
  <si>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</si>
  <si>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</si>
  <si>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</si>
  <si>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</si>
  <si>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</si>
  <si>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</si>
  <si>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</si>
  <si>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</si>
  <si>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</si>
  <si>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</si>
  <si>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</si>
  <si>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</si>
  <si>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</si>
  <si>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</si>
  <si>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</si>
  <si>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</si>
  <si>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</si>
  <si>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</si>
  <si>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</si>
  <si>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</si>
  <si>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</si>
  <si>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</si>
  <si>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</si>
  <si>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</si>
  <si>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</si>
  <si>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</si>
  <si>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</si>
  <si>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</si>
  <si>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</si>
  <si>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</si>
  <si>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</si>
  <si>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</si>
  <si>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</si>
  <si>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</si>
  <si>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</si>
  <si>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</si>
  <si>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</si>
  <si>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</si>
  <si>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</si>
  <si>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</si>
  <si>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</si>
  <si>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</si>
  <si>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</si>
  <si>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</si>
  <si>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</si>
  <si>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</si>
  <si>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</si>
  <si>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</si>
  <si>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</si>
  <si>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</si>
  <si>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</si>
  <si>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</si>
  <si>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</si>
  <si>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</si>
  <si>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</si>
  <si>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</si>
  <si>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</si>
  <si>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</si>
  <si>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</si>
  <si>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</si>
  <si>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</si>
  <si>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</si>
  <si>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</si>
  <si>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</si>
  <si>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</si>
  <si>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</si>
  <si>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</si>
  <si>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</si>
  <si>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</si>
  <si>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</si>
  <si>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</si>
  <si>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</si>
  <si>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</si>
  <si>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</si>
  <si>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</si>
  <si>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</si>
  <si>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</si>
  <si>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</si>
  <si>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</si>
  <si>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</si>
  <si>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</si>
  <si>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</si>
  <si>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</si>
  <si>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</si>
  <si>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</si>
  <si>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</si>
  <si>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</si>
  <si>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</si>
  <si>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</si>
  <si>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</si>
  <si>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</si>
  <si>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</si>
  <si>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</si>
  <si>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</si>
  <si>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</si>
  <si>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</si>
  <si>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</si>
  <si>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</si>
  <si>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</si>
  <si>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</si>
  <si>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</si>
  <si>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</si>
  <si>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</si>
  <si>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</si>
  <si>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</si>
  <si>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</si>
  <si>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</si>
  <si>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</si>
  <si>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</si>
  <si>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</si>
  <si>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</si>
  <si>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</si>
  <si>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</si>
  <si>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</si>
  <si>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</si>
  <si>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</si>
  <si>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</si>
  <si>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</si>
  <si>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</si>
  <si>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</si>
  <si>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</si>
  <si>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</si>
  <si>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</si>
  <si>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</si>
  <si>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</si>
  <si>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</si>
  <si>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</si>
  <si>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</si>
  <si>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</si>
  <si>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</si>
  <si>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</si>
  <si>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</si>
  <si>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</si>
  <si>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</si>
  <si>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</si>
  <si>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</si>
  <si>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</si>
  <si>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</si>
  <si>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</si>
  <si>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</si>
  <si>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</si>
  <si>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</si>
  <si>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</si>
  <si>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</si>
  <si>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</si>
  <si>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</si>
  <si>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</si>
  <si>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</si>
  <si>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</si>
  <si>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</si>
  <si>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</si>
  <si>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</si>
  <si>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</si>
  <si>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</si>
  <si>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</si>
  <si>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</si>
  <si>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</si>
  <si>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</si>
  <si>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</si>
  <si>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</si>
  <si>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</si>
  <si>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</si>
  <si>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</si>
  <si>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</si>
  <si>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</si>
  <si>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</si>
  <si>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</si>
  <si>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</si>
  <si>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</si>
  <si>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</si>
  <si>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</si>
  <si>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</si>
  <si>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</si>
  <si>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</si>
  <si>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</si>
  <si>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</si>
  <si>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</si>
  <si>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</si>
  <si>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</si>
  <si>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</si>
  <si>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</si>
  <si>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</si>
  <si>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</si>
  <si>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</si>
  <si>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</si>
  <si>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</si>
  <si>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</si>
  <si>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</si>
  <si>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</si>
  <si>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</si>
  <si>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</si>
  <si>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</si>
  <si>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</si>
  <si>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</si>
  <si>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</si>
  <si>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</si>
  <si>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</si>
  <si>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</si>
  <si>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</si>
  <si>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</si>
  <si>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</si>
  <si>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</si>
  <si>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</si>
  <si>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</si>
  <si>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</si>
  <si>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</si>
  <si>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</si>
  <si>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</si>
  <si>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</si>
  <si>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</si>
  <si>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</si>
  <si>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</si>
  <si>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</si>
  <si>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</si>
  <si>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</si>
  <si>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</si>
  <si>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</si>
  <si>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</si>
  <si>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</si>
  <si>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</si>
  <si>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</si>
  <si>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</si>
  <si>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</si>
  <si>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</si>
  <si>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</si>
  <si>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</si>
  <si>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</si>
  <si>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</si>
  <si>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</si>
  <si>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</si>
  <si>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</si>
  <si>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</si>
  <si>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</si>
  <si>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</si>
  <si>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</si>
  <si>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</si>
  <si>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</si>
  <si>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</si>
  <si>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</si>
  <si>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</si>
  <si>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</si>
  <si>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</si>
  <si>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</si>
  <si>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</si>
  <si>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</si>
  <si>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</si>
  <si>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</si>
  <si>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</si>
  <si>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</si>
  <si>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</si>
  <si>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</si>
  <si>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</si>
  <si>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</si>
  <si>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</si>
  <si>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</si>
  <si>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</si>
  <si>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</si>
  <si>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</si>
  <si>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</si>
  <si>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</si>
  <si>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</si>
  <si>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</si>
  <si>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</si>
  <si>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</si>
  <si>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</si>
  <si>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</si>
  <si>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</si>
  <si>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</si>
  <si>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</si>
  <si>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</si>
  <si>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</si>
  <si>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</si>
  <si>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</si>
  <si>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</si>
  <si>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</si>
  <si>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</si>
  <si>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</si>
  <si>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</si>
  <si>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</si>
  <si>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</si>
  <si>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</si>
  <si>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</si>
  <si>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</si>
  <si>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</si>
  <si>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</si>
  <si>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</si>
  <si>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</si>
  <si>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</si>
  <si>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</si>
  <si>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</si>
  <si>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</si>
  <si>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</si>
  <si>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</si>
  <si>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</si>
  <si>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</si>
  <si>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</si>
  <si>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</si>
  <si>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</si>
  <si>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</si>
  <si>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</si>
  <si>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</si>
  <si>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</si>
  <si>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</si>
  <si>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</si>
  <si>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</si>
  <si>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</si>
  <si>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</si>
  <si>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</si>
  <si>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</si>
  <si>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</si>
  <si>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</si>
  <si>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</si>
  <si>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</si>
  <si>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</si>
  <si>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</si>
  <si>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</si>
  <si>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</si>
  <si>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</si>
  <si>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</si>
  <si>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</si>
  <si>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</si>
  <si>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</si>
  <si>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</si>
  <si>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</si>
  <si>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</si>
  <si>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</si>
  <si>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</si>
  <si>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</si>
  <si>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</si>
  <si>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</si>
  <si>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</si>
  <si>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</si>
  <si>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</si>
  <si>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</si>
  <si>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</si>
  <si>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</si>
  <si>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</si>
  <si>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</si>
  <si>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</si>
  <si>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</si>
  <si>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</si>
  <si>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</si>
  <si>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</si>
  <si>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</si>
  <si>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</si>
  <si>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</si>
  <si>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</si>
  <si>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</si>
  <si>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</si>
  <si>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</si>
  <si>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</si>
  <si>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</si>
  <si>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</si>
  <si>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</si>
  <si>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</si>
  <si>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</si>
  <si>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</si>
  <si>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</si>
  <si>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</si>
  <si>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</si>
  <si>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</si>
  <si>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</si>
  <si>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</si>
  <si>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</si>
  <si>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</si>
  <si>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</si>
  <si>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</si>
  <si>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</si>
  <si>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</si>
  <si>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</si>
  <si>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</si>
  <si>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</si>
  <si>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</si>
  <si>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</si>
  <si>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</si>
  <si>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</si>
  <si>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</si>
  <si>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</si>
  <si>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</si>
  <si>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</si>
  <si>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</si>
  <si>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</si>
  <si>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</si>
  <si>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</si>
  <si>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</si>
  <si>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</si>
  <si>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</si>
  <si>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</si>
  <si>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</si>
  <si>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</si>
  <si>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</si>
  <si>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</si>
  <si>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</si>
  <si>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</si>
  <si>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</si>
  <si>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</si>
  <si>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</si>
  <si>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</si>
  <si>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</si>
  <si>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</si>
  <si>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</si>
  <si>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</si>
  <si>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</si>
  <si>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</si>
  <si>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</si>
  <si>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</si>
  <si>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</si>
  <si>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</si>
  <si>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</si>
  <si>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</si>
  <si>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</si>
  <si>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</si>
  <si>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</si>
  <si>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</si>
  <si>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</si>
  <si>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</si>
  <si>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</si>
  <si>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</si>
  <si>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</si>
  <si>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</si>
  <si>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</si>
  <si>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</si>
  <si>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</si>
  <si>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</si>
  <si>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</si>
  <si>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</si>
  <si>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</si>
  <si>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</si>
  <si>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</si>
  <si>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</si>
  <si>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</si>
  <si>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</si>
  <si>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</si>
  <si>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</si>
  <si>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</si>
  <si>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</si>
  <si>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</si>
  <si>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</si>
  <si>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</si>
  <si>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</si>
  <si>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</si>
  <si>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</si>
  <si>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</si>
  <si>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</si>
  <si>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</si>
  <si>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</si>
  <si>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</si>
  <si>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</si>
  <si>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</si>
  <si>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</si>
  <si>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</si>
  <si>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</si>
  <si>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</si>
  <si>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</si>
  <si>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</si>
  <si>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</si>
  <si>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</si>
  <si>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</si>
  <si>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</si>
  <si>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</si>
  <si>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</si>
  <si>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</si>
  <si>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</si>
  <si>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</si>
  <si>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</si>
  <si>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</si>
  <si>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</si>
  <si>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</si>
  <si>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</si>
  <si>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</si>
  <si>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</si>
  <si>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</si>
  <si>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</si>
  <si>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</si>
  <si>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</si>
  <si>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</si>
  <si>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</si>
  <si>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</si>
  <si>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</si>
  <si>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</si>
  <si>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</si>
  <si>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</si>
  <si>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</si>
  <si>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</si>
  <si>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</si>
  <si>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</si>
  <si>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</si>
  <si>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</si>
  <si>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</si>
  <si>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</si>
  <si>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</si>
  <si>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</si>
  <si>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</si>
  <si>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</si>
  <si>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</si>
  <si>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</si>
  <si>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</si>
  <si>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</si>
  <si>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</si>
  <si>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</si>
  <si>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</si>
  <si>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</si>
  <si>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</si>
  <si>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</si>
  <si>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</si>
  <si>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</si>
  <si>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</si>
  <si>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</si>
  <si>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</si>
  <si>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</si>
  <si>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</si>
  <si>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</si>
  <si>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</si>
  <si>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</si>
  <si>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</si>
  <si>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</si>
  <si>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</si>
  <si>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</si>
  <si>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</si>
  <si>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</si>
  <si>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</si>
  <si>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</si>
  <si>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</si>
  <si>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</si>
  <si>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</si>
  <si>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</si>
  <si>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</si>
  <si>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</si>
  <si>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</si>
  <si>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</si>
  <si>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</si>
  <si>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</si>
  <si>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</si>
  <si>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</si>
  <si>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</si>
  <si>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</si>
  <si>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</si>
  <si>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</si>
  <si>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</si>
  <si>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</si>
  <si>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</si>
  <si>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</si>
  <si>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</si>
  <si>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</si>
  <si>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</si>
  <si>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</si>
  <si>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</si>
  <si>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</si>
  <si>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</si>
  <si>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</si>
  <si>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</si>
  <si>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</si>
  <si>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</si>
  <si>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</si>
  <si>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</si>
  <si>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</si>
  <si>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</si>
  <si>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</si>
  <si>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</si>
  <si>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</si>
  <si>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</si>
  <si>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</si>
  <si>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</si>
  <si>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</si>
  <si>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</si>
  <si>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</si>
  <si>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</si>
  <si>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</si>
  <si>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</si>
  <si>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</si>
  <si>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</si>
  <si>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</si>
  <si>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</si>
  <si>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</si>
  <si>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</si>
  <si>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</si>
  <si>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</si>
  <si>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</si>
  <si>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</si>
  <si>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</si>
  <si>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</si>
  <si>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</si>
  <si>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</si>
  <si>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</si>
  <si>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</si>
  <si>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</si>
  <si>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</si>
  <si>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</si>
  <si>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</si>
  <si>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</si>
  <si>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</si>
  <si>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</si>
  <si>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</si>
  <si>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</si>
  <si>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</si>
  <si>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</si>
  <si>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</si>
  <si>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</si>
  <si>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</si>
  <si>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</si>
  <si>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</si>
  <si>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</si>
  <si>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</si>
  <si>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</si>
  <si>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</si>
  <si>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</si>
  <si>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</si>
  <si>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</si>
  <si>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</si>
  <si>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</si>
  <si>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</si>
  <si>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</si>
  <si>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</si>
  <si>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</si>
  <si>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</si>
  <si>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</si>
  <si>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</si>
  <si>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</si>
  <si>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</si>
  <si>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</si>
  <si>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</si>
  <si>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</si>
  <si>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</si>
  <si>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</si>
  <si>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</si>
  <si>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</si>
  <si>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</si>
  <si>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</si>
  <si>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</si>
  <si>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</si>
  <si>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</si>
  <si>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</si>
  <si>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</si>
  <si>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</si>
  <si>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</si>
  <si>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</si>
  <si>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</si>
  <si>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</si>
  <si>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</si>
  <si>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</si>
  <si>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</si>
  <si>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</si>
  <si>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</si>
  <si>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</si>
  <si>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</si>
  <si>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</si>
  <si>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</si>
  <si>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</si>
  <si>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</si>
  <si>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</si>
  <si>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</si>
  <si>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</si>
  <si>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</si>
  <si>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</si>
  <si>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</si>
  <si>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</si>
  <si>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</si>
  <si>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</si>
  <si>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</si>
  <si>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</si>
  <si>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</si>
  <si>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</si>
  <si>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</si>
  <si>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</si>
  <si>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</si>
  <si>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</si>
  <si>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</si>
  <si>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</si>
  <si>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</si>
  <si>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</si>
  <si>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</si>
  <si>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</si>
  <si>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</si>
  <si>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</si>
  <si>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</si>
  <si>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</si>
  <si>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</si>
  <si>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</si>
  <si>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</si>
  <si>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</si>
  <si>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</si>
  <si>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</si>
  <si>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</si>
  <si>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</si>
  <si>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</si>
  <si>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</si>
  <si>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</si>
  <si>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</si>
  <si>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</si>
  <si>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</si>
  <si>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</si>
  <si>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</si>
  <si>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</si>
  <si>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</si>
  <si>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</si>
  <si>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</si>
  <si>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</si>
  <si>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</si>
  <si>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</si>
  <si>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</si>
  <si>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</si>
  <si>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</si>
  <si>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</si>
  <si>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</si>
  <si>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</si>
  <si>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</si>
  <si>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</si>
  <si>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</si>
  <si>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</si>
  <si>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</si>
  <si>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</si>
  <si>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</si>
  <si>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</si>
  <si>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</si>
  <si>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</si>
  <si>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</si>
  <si>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</si>
  <si>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</si>
  <si>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</si>
  <si>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</si>
  <si>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</si>
  <si>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</si>
  <si>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</si>
  <si>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</si>
  <si>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</si>
  <si>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</si>
  <si>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</si>
  <si>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</si>
  <si>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</si>
  <si>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</si>
  <si>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</si>
  <si>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</si>
  <si>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</si>
  <si>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</si>
  <si>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</si>
  <si>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</si>
  <si>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</si>
  <si>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</si>
  <si>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</si>
  <si>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</si>
  <si>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</si>
  <si>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</si>
  <si>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</si>
  <si>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</si>
  <si>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</si>
  <si>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</si>
  <si>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</si>
  <si>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</si>
  <si>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</si>
  <si>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</si>
  <si>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</si>
  <si>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</si>
  <si>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</si>
  <si>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</si>
  <si>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</si>
  <si>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</si>
  <si>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</si>
  <si>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</si>
  <si>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</si>
  <si>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</si>
  <si>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</si>
  <si>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</si>
  <si>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</si>
  <si>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</si>
  <si>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</si>
  <si>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</si>
  <si>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</si>
  <si>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</si>
  <si>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</si>
  <si>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</si>
  <si>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</si>
  <si>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</si>
  <si>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</si>
  <si>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</si>
  <si>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</si>
  <si>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</si>
  <si>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</si>
  <si>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</si>
  <si>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</si>
  <si>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</si>
  <si>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</si>
  <si>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</si>
  <si>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</si>
  <si>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</si>
  <si>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</si>
  <si>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</si>
  <si>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</si>
  <si>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</si>
  <si>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</si>
  <si>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</si>
  <si>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</si>
  <si>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</si>
  <si>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</si>
  <si>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</si>
  <si>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</si>
  <si>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</si>
  <si>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</si>
  <si>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</si>
  <si>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</si>
  <si>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</si>
  <si>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</si>
  <si>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</si>
  <si>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</si>
  <si>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</si>
  <si>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</si>
  <si>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</si>
  <si>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</si>
  <si>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</si>
  <si>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</si>
  <si>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</si>
  <si>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</si>
  <si>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</si>
  <si>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</si>
  <si>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</si>
  <si>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</si>
  <si>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</si>
  <si>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</si>
  <si>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</si>
  <si>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</si>
  <si>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</si>
  <si>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</si>
  <si>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</si>
  <si>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</si>
  <si>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</si>
  <si>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</si>
  <si>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</si>
  <si>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</si>
  <si>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</si>
  <si>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</si>
  <si>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</si>
  <si>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</si>
  <si>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</si>
  <si>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</si>
  <si>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</si>
  <si>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</si>
  <si>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</si>
  <si>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</si>
  <si>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</si>
  <si>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</si>
  <si>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</si>
  <si>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</si>
  <si>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</si>
  <si>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</si>
  <si>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</si>
  <si>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</si>
  <si>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</si>
  <si>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</si>
  <si>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</si>
  <si>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</si>
  <si>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</si>
  <si>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</si>
  <si>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</si>
  <si>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</si>
  <si>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</si>
  <si>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</si>
  <si>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</si>
  <si>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</si>
  <si>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</si>
  <si>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</si>
  <si>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</si>
  <si>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</si>
  <si>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</si>
  <si>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</si>
  <si>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</si>
  <si>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</si>
  <si>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</si>
  <si>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</si>
  <si>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</si>
  <si>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</si>
  <si>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</si>
  <si>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</si>
  <si>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</si>
  <si>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</si>
  <si>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</si>
  <si>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</si>
  <si>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</si>
  <si>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</si>
  <si>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</si>
  <si>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</si>
  <si>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</si>
  <si>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</si>
  <si>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</si>
  <si>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</si>
  <si>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</si>
  <si>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</si>
  <si>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</si>
  <si>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</si>
  <si>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</si>
  <si>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</si>
  <si>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</si>
  <si>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</si>
  <si>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</si>
  <si>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</si>
  <si>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</si>
  <si>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</si>
  <si>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</si>
  <si>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</si>
  <si>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</si>
  <si>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</si>
  <si>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</si>
  <si>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</si>
  <si>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</si>
  <si>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</si>
  <si>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</si>
  <si>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</si>
  <si>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</si>
  <si>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</si>
  <si>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</si>
  <si>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</si>
  <si>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</si>
  <si>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</si>
  <si>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</si>
  <si>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</si>
  <si>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</si>
  <si>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</si>
  <si>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</si>
  <si>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</si>
  <si>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</si>
  <si>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</si>
  <si>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</si>
  <si>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</si>
  <si>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</si>
  <si>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</si>
  <si>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</si>
  <si>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</si>
  <si>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</si>
  <si>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</si>
  <si>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</si>
  <si>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</si>
  <si>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</si>
  <si>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</si>
  <si>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</si>
  <si>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</si>
  <si>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</si>
  <si>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</si>
  <si>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</si>
  <si>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</si>
  <si>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</si>
  <si>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</si>
  <si>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</si>
  <si>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</si>
  <si>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</si>
  <si>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</si>
  <si>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</si>
  <si>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</si>
  <si>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</si>
  <si>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</si>
  <si>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</si>
  <si>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</si>
  <si>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</si>
  <si>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</si>
  <si>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</si>
  <si>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</si>
  <si>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</si>
  <si>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</si>
  <si>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</si>
  <si>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</si>
  <si>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</si>
  <si>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</si>
  <si>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</si>
  <si>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</si>
  <si>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</si>
  <si>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</si>
  <si>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</si>
  <si>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</si>
  <si>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</si>
  <si>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</si>
  <si>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</si>
  <si>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</si>
  <si>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</si>
  <si>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</si>
  <si>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</si>
  <si>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</si>
  <si>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</si>
  <si>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</si>
  <si>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</si>
  <si>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</si>
  <si>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</si>
  <si>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</si>
  <si>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</si>
  <si>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</si>
  <si>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</si>
  <si>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</si>
  <si>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</si>
  <si>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</si>
  <si>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</si>
  <si>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</si>
  <si>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</si>
  <si>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</si>
  <si>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</si>
  <si>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</si>
  <si>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</si>
  <si>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</si>
  <si>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</si>
  <si>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</si>
  <si>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</si>
  <si>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</si>
  <si>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</si>
  <si>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</si>
  <si>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</si>
  <si>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</si>
  <si>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</si>
  <si>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</si>
  <si>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</si>
  <si>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</si>
  <si>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</si>
  <si>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</si>
  <si>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</si>
  <si>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</si>
  <si>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</si>
  <si>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</si>
  <si>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</si>
  <si>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</si>
  <si>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</si>
  <si>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</si>
  <si>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</si>
  <si>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</si>
  <si>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</si>
  <si>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</si>
  <si>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</si>
  <si>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</si>
  <si>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</si>
  <si>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</si>
  <si>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</si>
  <si>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</si>
  <si>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</si>
  <si>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</si>
  <si>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</si>
  <si>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</si>
  <si>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</si>
  <si>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</si>
  <si>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</si>
  <si>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</si>
  <si>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</si>
  <si>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</si>
  <si>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</si>
  <si>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</si>
  <si>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</si>
  <si>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</si>
  <si>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</si>
  <si>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</si>
  <si>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</si>
  <si>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</si>
  <si>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</si>
  <si>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</si>
  <si>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</si>
  <si>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</si>
  <si>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</si>
  <si>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</si>
  <si>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</si>
  <si>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</si>
  <si>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</si>
  <si>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</si>
  <si>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</si>
  <si>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</si>
  <si>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</si>
  <si>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</si>
  <si>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</si>
  <si>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</si>
  <si>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</si>
  <si>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</si>
  <si>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</si>
  <si>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</si>
  <si>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</si>
  <si>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</si>
  <si>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</si>
  <si>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</si>
  <si>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</si>
  <si>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</si>
  <si>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</si>
  <si>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</si>
  <si>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</si>
  <si>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</si>
  <si>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</si>
  <si>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</si>
  <si>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</si>
  <si>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</si>
  <si>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</si>
  <si>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</si>
  <si>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</si>
  <si>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</si>
  <si>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</si>
  <si>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</si>
  <si>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</si>
  <si>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</si>
  <si>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</si>
  <si>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</si>
  <si>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</si>
  <si>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</si>
  <si>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</si>
  <si>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</si>
  <si>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</si>
  <si>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</si>
  <si>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</si>
  <si>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</si>
  <si>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</si>
  <si>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</si>
  <si>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</si>
  <si>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</si>
  <si>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</si>
  <si>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</si>
  <si>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</si>
  <si>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</si>
  <si>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</si>
  <si>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</si>
  <si>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</si>
  <si>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</si>
  <si>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</si>
  <si>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</si>
  <si>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</si>
  <si>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</si>
  <si>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</si>
  <si>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</si>
  <si>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</si>
  <si>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</si>
  <si>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</si>
  <si>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</si>
  <si>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</si>
  <si>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</si>
  <si>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</si>
  <si>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</si>
  <si>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</si>
  <si>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</si>
  <si>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</si>
  <si>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</si>
  <si>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</si>
  <si>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</si>
  <si>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</si>
  <si>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</si>
  <si>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</si>
  <si>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</si>
  <si>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</si>
  <si>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</si>
  <si>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</si>
  <si>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</si>
  <si>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</si>
  <si>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</si>
  <si>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</si>
  <si>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</si>
  <si>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</si>
  <si>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</si>
  <si>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</si>
  <si>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</si>
  <si>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</si>
  <si>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</si>
  <si>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</si>
  <si>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</si>
  <si>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</si>
  <si>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</si>
  <si>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</si>
  <si>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</si>
  <si>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</si>
  <si>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</si>
  <si>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</si>
  <si>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</si>
  <si>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</si>
  <si>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</si>
  <si>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</si>
  <si>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</si>
  <si>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</si>
  <si>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</si>
  <si>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</si>
  <si>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</si>
  <si>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</si>
  <si>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</si>
  <si>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</si>
  <si>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</si>
  <si>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</si>
  <si>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</si>
  <si>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</si>
  <si>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</si>
  <si>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</si>
  <si>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</si>
  <si>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</si>
  <si>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</si>
  <si>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</si>
  <si>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</si>
  <si>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</si>
  <si>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</si>
  <si>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</si>
  <si>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</si>
  <si>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</si>
  <si>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</si>
  <si>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</si>
  <si>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</si>
  <si>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</si>
  <si>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</si>
  <si>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</si>
  <si>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</si>
  <si>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</si>
  <si>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</si>
  <si>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</si>
  <si>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</si>
  <si>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</si>
  <si>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</si>
  <si>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</si>
  <si>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</si>
  <si>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</si>
  <si>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</si>
  <si>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</si>
  <si>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</si>
  <si>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</si>
  <si>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</si>
  <si>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</si>
  <si>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</si>
  <si>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</si>
  <si>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</si>
  <si>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</si>
  <si>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</si>
  <si>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</si>
  <si>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</si>
  <si>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</si>
  <si>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</si>
  <si>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</si>
  <si>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</si>
  <si>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</si>
  <si>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</si>
  <si>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</si>
  <si>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</si>
  <si>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</si>
  <si>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</si>
  <si>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</si>
  <si>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</si>
  <si>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</si>
  <si>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</si>
  <si>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</si>
  <si>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</si>
  <si>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</si>
  <si>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</si>
  <si>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</si>
  <si>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</si>
  <si>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</si>
  <si>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</si>
  <si>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</si>
  <si>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</si>
  <si>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</si>
  <si>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</si>
  <si>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</si>
  <si>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</si>
  <si>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</si>
  <si>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</si>
  <si>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</si>
  <si>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</si>
  <si>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</si>
  <si>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</si>
  <si>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</si>
  <si>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</si>
  <si>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</si>
  <si>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</si>
  <si>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</si>
  <si>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</si>
  <si>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</si>
  <si>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</si>
  <si>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</si>
  <si>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</si>
  <si>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</si>
  <si>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</si>
  <si>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</si>
  <si>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</si>
  <si>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</si>
  <si>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</si>
  <si>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</si>
  <si>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</si>
  <si>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</si>
  <si>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</si>
  <si>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</si>
  <si>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</si>
  <si>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</si>
  <si>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</si>
  <si>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</si>
  <si>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</si>
  <si>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</si>
  <si>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</si>
  <si>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</si>
  <si>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</si>
  <si>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</si>
  <si>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</si>
  <si>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</si>
  <si>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</si>
  <si>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</si>
  <si>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</si>
  <si>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</si>
  <si>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</si>
  <si>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</si>
  <si>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</si>
  <si>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</si>
  <si>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</si>
  <si>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</si>
  <si>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</si>
  <si>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</si>
  <si>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</si>
  <si>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</si>
  <si>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</si>
  <si>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</si>
  <si>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</si>
  <si>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</si>
  <si>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</si>
  <si>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</si>
  <si>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</si>
  <si>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</si>
  <si>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</si>
  <si>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</si>
  <si>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</si>
  <si>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</si>
  <si>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</si>
  <si>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</si>
  <si>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</si>
  <si>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</si>
  <si>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</si>
  <si>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</si>
  <si>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</si>
  <si>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</si>
  <si>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</si>
  <si>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</si>
  <si>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</si>
  <si>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</si>
  <si>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</si>
  <si>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</si>
  <si>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</si>
  <si>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</si>
  <si>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</si>
  <si>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</si>
  <si>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</si>
  <si>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</si>
  <si>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</si>
  <si>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</si>
  <si>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</si>
  <si>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</si>
  <si>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</si>
  <si>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</si>
  <si>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</si>
  <si>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</si>
  <si>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</si>
  <si>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</si>
  <si>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</si>
  <si>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</si>
  <si>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</si>
  <si>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</si>
  <si>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</si>
  <si>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</si>
  <si>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</si>
  <si>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</si>
  <si>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</si>
  <si>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</si>
  <si>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</si>
  <si>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</si>
  <si>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</si>
  <si>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</si>
  <si>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</si>
  <si>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</si>
  <si>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</si>
  <si>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</si>
  <si>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</si>
  <si>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</si>
  <si>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</si>
  <si>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</si>
  <si>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</si>
  <si>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</si>
  <si>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</si>
  <si>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</si>
  <si>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</si>
  <si>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</si>
  <si>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</si>
  <si>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</si>
  <si>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</si>
  <si>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</si>
  <si>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</si>
  <si>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</si>
  <si>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</si>
  <si>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</si>
  <si>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</si>
  <si>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</si>
  <si>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</si>
  <si>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</si>
  <si>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</si>
  <si>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</si>
  <si>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</si>
  <si>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</si>
  <si>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</si>
  <si>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</si>
  <si>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</si>
  <si>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</si>
  <si>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</si>
  <si>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</si>
  <si>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</si>
  <si>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</si>
  <si>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</si>
  <si>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</si>
  <si>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</si>
  <si>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</si>
  <si>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</si>
  <si>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</si>
  <si>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</si>
  <si>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</si>
  <si>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</si>
  <si>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</si>
  <si>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</si>
  <si>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</si>
  <si>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</si>
  <si>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</si>
  <si>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</si>
  <si>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</si>
  <si>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</si>
  <si>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</si>
  <si>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</si>
  <si>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</si>
  <si>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</si>
  <si>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</si>
  <si>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</si>
  <si>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</si>
  <si>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</si>
  <si>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</si>
  <si>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</si>
  <si>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</si>
  <si>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</si>
  <si>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</si>
  <si>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</si>
  <si>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</si>
  <si>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</si>
  <si>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</si>
  <si>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</si>
  <si>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</si>
  <si>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</si>
  <si>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</si>
  <si>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</si>
  <si>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</si>
  <si>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</si>
  <si>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</si>
  <si>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</si>
  <si>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</si>
  <si>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</si>
  <si>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</si>
  <si>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</si>
  <si>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</si>
  <si>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</si>
  <si>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</si>
  <si>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</si>
  <si>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</si>
  <si>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</si>
  <si>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</si>
  <si>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</si>
  <si>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</si>
  <si>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</si>
  <si>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</si>
  <si>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</si>
  <si>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</si>
  <si>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</si>
  <si>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</si>
  <si>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</si>
  <si>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</si>
  <si>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</si>
  <si>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</si>
  <si>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</si>
  <si>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</si>
  <si>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</si>
  <si>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</si>
  <si>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</si>
  <si>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</si>
  <si>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</si>
  <si>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</si>
  <si>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</si>
  <si>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</si>
  <si>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</si>
  <si>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</si>
  <si>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</si>
  <si>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</si>
  <si>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</si>
  <si>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</si>
  <si>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</si>
  <si>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</si>
  <si>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</si>
  <si>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</si>
  <si>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</si>
  <si>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</si>
  <si>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</si>
  <si>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</si>
  <si>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</si>
  <si>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</si>
  <si>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</si>
  <si>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</si>
  <si>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</si>
  <si>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</si>
  <si>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</si>
  <si>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</si>
  <si>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</si>
  <si>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</si>
  <si>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</si>
  <si>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</si>
  <si>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</si>
  <si>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</si>
  <si>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</si>
  <si>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</si>
  <si>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</si>
  <si>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</si>
  <si>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</si>
  <si>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</si>
  <si>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</si>
  <si>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</si>
  <si>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</si>
  <si>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</si>
  <si>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</si>
  <si>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</si>
  <si>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</si>
  <si>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</si>
  <si>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</si>
  <si>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</si>
  <si>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</si>
  <si>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</si>
  <si>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</si>
  <si>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</si>
  <si>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</si>
  <si>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</si>
  <si>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</si>
  <si>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</si>
  <si>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</si>
  <si>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</si>
  <si>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</si>
  <si>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</si>
  <si>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</si>
  <si>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</si>
  <si>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</si>
  <si>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</si>
  <si>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</si>
  <si>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</si>
  <si>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</si>
  <si>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</si>
  <si>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</si>
  <si>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</si>
  <si>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</si>
  <si>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</si>
  <si>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</si>
  <si>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</si>
  <si>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</si>
  <si>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</si>
  <si>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</si>
  <si>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</si>
  <si>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</si>
  <si>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</si>
  <si>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</si>
  <si>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</si>
  <si>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</si>
  <si>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</si>
  <si>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</si>
  <si>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</si>
  <si>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</si>
  <si>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</si>
  <si>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</si>
  <si>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</si>
  <si>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</si>
  <si>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</si>
  <si>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</si>
  <si>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</si>
  <si>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</si>
  <si>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</si>
  <si>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</si>
  <si>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</si>
  <si>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</si>
  <si>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</si>
  <si>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</si>
  <si>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</si>
  <si>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</si>
  <si>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</si>
  <si>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</si>
  <si>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</si>
  <si>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</si>
  <si>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</si>
  <si>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</si>
  <si>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</si>
  <si>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</si>
  <si>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</si>
  <si>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</si>
  <si>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</si>
  <si>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</si>
  <si>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</si>
  <si>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</si>
  <si>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</si>
  <si>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</si>
  <si>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</si>
  <si>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</si>
  <si>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</si>
  <si>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</si>
  <si>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</si>
  <si>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</si>
  <si>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</si>
  <si>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</si>
  <si>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</si>
  <si>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</si>
  <si>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</si>
  <si>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</si>
  <si>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</si>
  <si>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</si>
  <si>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</si>
  <si>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</si>
  <si>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</si>
  <si>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</si>
  <si>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</si>
  <si>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</si>
  <si>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</si>
  <si>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</si>
  <si>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</si>
  <si>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</si>
  <si>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</si>
  <si>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</si>
  <si>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</si>
  <si>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</si>
  <si>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</si>
  <si>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</si>
  <si>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</si>
  <si>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</si>
  <si>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</si>
  <si>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</si>
  <si>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</si>
  <si>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</si>
  <si>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</si>
  <si>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</si>
  <si>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</si>
  <si>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</si>
  <si>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</si>
  <si>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</si>
  <si>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</si>
  <si>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</si>
  <si>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</si>
  <si>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</si>
  <si>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</si>
  <si>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</si>
  <si>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</si>
  <si>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</si>
  <si>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</si>
  <si>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</si>
  <si>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</si>
  <si>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</si>
  <si>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</si>
  <si>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</si>
  <si>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</si>
  <si>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</si>
  <si>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</si>
  <si>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</si>
  <si>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</si>
  <si>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</si>
  <si>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</si>
  <si>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</si>
  <si>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</si>
  <si>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</si>
  <si>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</si>
  <si>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</si>
  <si>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</si>
  <si>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</si>
  <si>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</si>
  <si>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</si>
  <si>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</si>
  <si>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</si>
  <si>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</si>
  <si>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</si>
  <si>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</si>
  <si>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</si>
  <si>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</si>
  <si>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</si>
  <si>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</si>
  <si>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</si>
  <si>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</si>
  <si>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</si>
  <si>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</si>
  <si>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</si>
  <si>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</si>
  <si>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</si>
  <si>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</si>
  <si>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</si>
  <si>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</si>
  <si>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</si>
  <si>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</si>
  <si>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</si>
  <si>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</si>
  <si>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</si>
  <si>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</si>
  <si>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</si>
  <si>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</si>
  <si>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</si>
  <si>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</si>
  <si>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</si>
  <si>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</si>
  <si>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</si>
  <si>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</si>
  <si>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</si>
  <si>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</si>
  <si>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</si>
  <si>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</si>
  <si>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</si>
  <si>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</si>
  <si>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</si>
  <si>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</si>
  <si>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</si>
  <si>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</si>
  <si>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</si>
  <si>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</si>
  <si>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</si>
  <si>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</si>
  <si>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</si>
  <si>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</si>
  <si>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</si>
  <si>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</si>
  <si>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</si>
  <si>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</si>
  <si>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</si>
  <si>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</si>
  <si>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</si>
  <si>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</si>
  <si>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</si>
  <si>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</si>
  <si>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</si>
  <si>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</si>
  <si>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</si>
  <si>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</si>
  <si>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</si>
  <si>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</si>
  <si>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</si>
  <si>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</si>
  <si>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</si>
  <si>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</si>
  <si>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</si>
  <si>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</si>
  <si>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</si>
  <si>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</si>
  <si>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</si>
  <si>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</si>
  <si>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</si>
  <si>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</si>
  <si>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</si>
  <si>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</si>
  <si>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</si>
  <si>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</si>
  <si>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</si>
  <si>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</si>
  <si>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</si>
  <si>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</si>
  <si>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</si>
  <si>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</si>
  <si>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</si>
  <si>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</si>
  <si>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</si>
  <si>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</si>
  <si>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</si>
  <si>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</si>
  <si>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</si>
  <si>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</si>
  <si>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</si>
  <si>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</si>
  <si>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</si>
  <si>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</si>
  <si>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</si>
  <si>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</si>
  <si>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</si>
  <si>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</si>
  <si>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</si>
  <si>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</si>
  <si>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</si>
  <si>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</si>
  <si>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</si>
  <si>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</si>
  <si>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</si>
  <si>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</si>
  <si>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</si>
  <si>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</si>
  <si>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</si>
  <si>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</si>
  <si>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</si>
  <si>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</si>
  <si>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</si>
  <si>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</si>
  <si>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</si>
  <si>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</si>
  <si>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</si>
  <si>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</si>
  <si>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</si>
  <si>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</si>
  <si>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</si>
  <si>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</si>
  <si>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</si>
  <si>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</si>
  <si>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</si>
  <si>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</si>
  <si>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</si>
  <si>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</si>
  <si>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</si>
  <si>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</si>
  <si>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</si>
  <si>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</si>
  <si>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</si>
  <si>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</si>
  <si>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</si>
  <si>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</si>
  <si>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</si>
  <si>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</si>
  <si>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</si>
  <si>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</si>
  <si>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</si>
  <si>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</si>
  <si>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</si>
  <si>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</si>
  <si>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</si>
  <si>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</si>
  <si>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</si>
  <si>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</si>
  <si>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</si>
  <si>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</si>
  <si>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</si>
  <si>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</si>
  <si>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</si>
  <si>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</si>
  <si>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</si>
  <si>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</si>
  <si>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</si>
  <si>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</si>
  <si>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</si>
  <si>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</si>
  <si>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</si>
  <si>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</si>
  <si>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</si>
  <si>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</si>
  <si>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</si>
  <si>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</si>
  <si>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</si>
  <si>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</si>
  <si>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</si>
  <si>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</si>
  <si>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</si>
  <si>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</si>
  <si>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</si>
  <si>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</si>
  <si>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</si>
  <si>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</si>
  <si>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</si>
  <si>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</si>
  <si>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</si>
  <si>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</si>
  <si>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</si>
  <si>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</si>
  <si>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</si>
  <si>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</si>
  <si>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</si>
  <si>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</si>
  <si>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</si>
  <si>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</si>
  <si>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</si>
  <si>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</si>
  <si>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</si>
  <si>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</si>
  <si>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</si>
  <si>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</si>
  <si>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</si>
  <si>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</si>
  <si>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</si>
  <si>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</si>
  <si>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</si>
  <si>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</si>
  <si>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</si>
  <si>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</si>
  <si>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</si>
  <si>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</si>
  <si>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</si>
  <si>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</si>
  <si>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</si>
  <si>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</si>
  <si>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</si>
  <si>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</si>
  <si>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</si>
  <si>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</si>
  <si>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</si>
  <si>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</si>
  <si>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</si>
  <si>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</si>
  <si>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</si>
  <si>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</si>
  <si>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</si>
  <si>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</si>
  <si>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</si>
  <si>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</si>
  <si>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</si>
  <si>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</si>
  <si>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</si>
  <si>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</si>
  <si>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</si>
  <si>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</si>
  <si>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</si>
  <si>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</si>
  <si>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</si>
  <si>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</si>
  <si>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</si>
  <si>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</si>
  <si>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</si>
  <si>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</si>
  <si>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</si>
  <si>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</si>
  <si>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</si>
  <si>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</si>
  <si>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</si>
  <si>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</si>
  <si>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</si>
  <si>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</si>
  <si>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</si>
  <si>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</si>
  <si>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</si>
  <si>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</si>
  <si>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</si>
  <si>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</si>
  <si>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</si>
  <si>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</si>
  <si>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</si>
  <si>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</si>
  <si>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</si>
  <si>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</si>
  <si>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</si>
  <si>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</si>
  <si>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</si>
  <si>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</si>
  <si>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</si>
  <si>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</si>
  <si>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</si>
  <si>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</si>
  <si>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</si>
  <si>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</si>
  <si>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</si>
  <si>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</si>
  <si>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</si>
  <si>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</si>
  <si>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</si>
  <si>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</si>
  <si>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</si>
  <si>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</si>
  <si>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</si>
  <si>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</si>
  <si>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</si>
  <si>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</si>
  <si>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</si>
  <si>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</si>
  <si>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</si>
  <si>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</si>
  <si>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</si>
  <si>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</si>
  <si>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</si>
  <si>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</si>
  <si>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</si>
  <si>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</si>
  <si>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</si>
  <si>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</si>
  <si>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</si>
  <si>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</si>
  <si>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</si>
  <si>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</si>
  <si>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</si>
  <si>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</si>
  <si>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</si>
  <si>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</si>
  <si>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</si>
  <si>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</si>
  <si>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</si>
  <si>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</si>
  <si>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</si>
  <si>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</si>
  <si>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</si>
  <si>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</si>
  <si>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</si>
  <si>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</si>
  <si>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</si>
  <si>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</si>
  <si>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</si>
  <si>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</si>
  <si>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</si>
  <si>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</si>
  <si>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</si>
  <si>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</si>
  <si>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</si>
  <si>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</si>
  <si>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</si>
  <si>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</si>
  <si>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</si>
  <si>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</si>
  <si>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</si>
  <si>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</si>
  <si>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</si>
  <si>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</si>
  <si>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</si>
  <si>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</si>
  <si>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</si>
  <si>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</si>
  <si>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</si>
  <si>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</si>
  <si>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</si>
  <si>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</si>
  <si>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</si>
  <si>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</si>
  <si>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</si>
  <si>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</si>
  <si>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</si>
  <si>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</si>
  <si>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</si>
  <si>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</si>
  <si>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</si>
  <si>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</si>
  <si>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</si>
  <si>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</si>
  <si>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</si>
  <si>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</si>
  <si>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</si>
  <si>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</si>
  <si>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</si>
  <si>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</si>
  <si>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</si>
  <si>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</si>
  <si>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</si>
  <si>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</si>
  <si>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</si>
  <si>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</si>
  <si>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</si>
  <si>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</si>
  <si>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</si>
  <si>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</si>
  <si>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</si>
  <si>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</si>
  <si>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</si>
  <si>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</si>
  <si>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</si>
  <si>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</si>
  <si>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</si>
  <si>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</si>
  <si>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</si>
  <si>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</si>
  <si>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</si>
  <si>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</si>
  <si>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</si>
  <si>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</si>
  <si>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</si>
  <si>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</si>
  <si>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</si>
  <si>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</si>
  <si>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</si>
  <si>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</si>
  <si>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</si>
  <si>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</si>
  <si>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</si>
  <si>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</si>
  <si>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</si>
  <si>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</si>
  <si>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</si>
  <si>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</si>
  <si>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</si>
  <si>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</si>
  <si>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</si>
  <si>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</si>
  <si>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</si>
  <si>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</si>
  <si>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</si>
  <si>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</si>
  <si>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</si>
  <si>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</si>
  <si>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</si>
  <si>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</si>
  <si>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</si>
  <si>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</si>
  <si>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</si>
  <si>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</si>
  <si>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</si>
  <si>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</si>
  <si>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</si>
  <si>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</si>
  <si>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</si>
  <si>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</si>
  <si>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</si>
  <si>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</si>
  <si>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</si>
  <si>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</si>
  <si>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</si>
  <si>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</si>
  <si>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</si>
  <si>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</si>
  <si>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</si>
  <si>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</si>
  <si>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</si>
  <si>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</si>
  <si>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</si>
  <si>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</si>
  <si>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</si>
  <si>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</si>
  <si>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</si>
  <si>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</si>
  <si>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</si>
  <si>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</si>
  <si>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</si>
  <si>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</si>
  <si>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</si>
  <si>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</si>
  <si>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</si>
  <si>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</si>
  <si>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</si>
  <si>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</si>
  <si>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</si>
  <si>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</si>
  <si>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</si>
  <si>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</si>
  <si>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</si>
  <si>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</si>
  <si>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</si>
  <si>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</si>
  <si>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</si>
  <si>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</si>
  <si>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</si>
  <si>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</si>
  <si>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</si>
  <si>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</si>
  <si>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</si>
  <si>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</si>
  <si>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</si>
  <si>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</si>
  <si>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</si>
  <si>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</si>
  <si>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</si>
  <si>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</si>
  <si>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</si>
  <si>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</si>
  <si>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</si>
  <si>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</si>
  <si>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</si>
  <si>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</si>
  <si>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</si>
  <si>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</si>
  <si>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</si>
  <si>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</si>
  <si>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</si>
  <si>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</si>
  <si>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</si>
  <si>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</si>
  <si>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</si>
  <si>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</si>
  <si>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</si>
  <si>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</si>
  <si>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</si>
  <si>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</si>
  <si>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</si>
  <si>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</si>
  <si>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</si>
  <si>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</si>
  <si>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</si>
  <si>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</si>
  <si>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</si>
  <si>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</si>
  <si>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</si>
  <si>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</si>
  <si>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</si>
  <si>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</si>
  <si>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</si>
  <si>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</si>
  <si>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</si>
  <si>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</si>
  <si>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</si>
  <si>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</si>
  <si>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</si>
  <si>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</si>
  <si>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</si>
  <si>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</si>
  <si>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</si>
  <si>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</si>
  <si>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</si>
  <si>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</si>
  <si>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</si>
  <si>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</si>
  <si>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</si>
  <si>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</si>
  <si>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</si>
  <si>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</si>
  <si>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</si>
  <si>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</si>
  <si>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</si>
  <si>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</si>
  <si>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</si>
  <si>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</si>
  <si>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</si>
  <si>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</si>
  <si>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</si>
  <si>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</si>
  <si>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</si>
  <si>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</si>
  <si>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</si>
  <si>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</si>
  <si>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</si>
  <si>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</si>
  <si>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</si>
  <si>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</si>
  <si>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</si>
  <si>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</si>
  <si>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</si>
  <si>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</si>
  <si>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</si>
  <si>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</si>
  <si>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</si>
  <si>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</si>
  <si>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</si>
  <si>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</si>
  <si>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</si>
  <si>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</si>
  <si>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</si>
  <si>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</si>
  <si>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</si>
  <si>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</si>
  <si>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</si>
  <si>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</si>
  <si>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</si>
  <si>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</si>
  <si>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</si>
  <si>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</si>
  <si>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</si>
  <si>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</si>
  <si>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</si>
  <si>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</si>
  <si>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</si>
  <si>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</si>
  <si>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</si>
  <si>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</si>
  <si>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</si>
  <si>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</si>
  <si>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</si>
  <si>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</si>
  <si>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</si>
  <si>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</si>
  <si>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</si>
  <si>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</si>
  <si>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</si>
  <si>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</si>
  <si>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</si>
  <si>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</si>
  <si>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</si>
  <si>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</si>
  <si>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</si>
  <si>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</si>
  <si>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</si>
  <si>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</si>
  <si>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</si>
  <si>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</si>
  <si>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</si>
  <si>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</si>
  <si>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</si>
  <si>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</si>
  <si>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</si>
  <si>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</si>
  <si>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</si>
  <si>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</si>
  <si>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</si>
  <si>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</si>
  <si>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</si>
  <si>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</si>
  <si>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</si>
  <si>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</si>
  <si>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</si>
  <si>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</si>
  <si>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</si>
  <si>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</si>
  <si>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</si>
  <si>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</si>
  <si>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</si>
  <si>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</si>
  <si>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</si>
  <si>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</si>
  <si>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</si>
  <si>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</si>
  <si>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</si>
  <si>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</si>
  <si>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</si>
  <si>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</si>
  <si>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</si>
  <si>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</si>
  <si>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</si>
  <si>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</si>
  <si>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</si>
  <si>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</si>
  <si>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</si>
  <si>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</si>
  <si>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</si>
  <si>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</si>
  <si>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</si>
  <si>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</si>
  <si>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</si>
  <si>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</si>
  <si>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</si>
  <si>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</si>
  <si>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</si>
  <si>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</si>
  <si>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</si>
  <si>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</si>
  <si>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</si>
  <si>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</si>
  <si>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</si>
  <si>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</si>
  <si>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</si>
  <si>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</si>
  <si>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</si>
  <si>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</si>
  <si>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</si>
  <si>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</si>
  <si>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</si>
  <si>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</si>
  <si>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</si>
  <si>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</si>
  <si>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</si>
  <si>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</si>
  <si>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</si>
  <si>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</si>
  <si>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</si>
  <si>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</si>
  <si>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</si>
  <si>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</si>
  <si>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</si>
  <si>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</si>
  <si>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</si>
  <si>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</si>
  <si>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</si>
  <si>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</si>
  <si>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</si>
  <si>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</si>
  <si>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</si>
  <si>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</si>
  <si>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</si>
  <si>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</si>
  <si>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</si>
  <si>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</si>
  <si>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</si>
  <si>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</si>
  <si>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</si>
  <si>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</si>
  <si>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</si>
  <si>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</si>
  <si>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</si>
  <si>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</si>
  <si>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</si>
  <si>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</si>
  <si>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</si>
  <si>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</si>
  <si>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</si>
  <si>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</si>
  <si>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</si>
  <si>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</si>
  <si>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</si>
  <si>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</si>
  <si>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</si>
  <si>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</si>
  <si>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</si>
  <si>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</si>
  <si>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</si>
  <si>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</si>
  <si>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</si>
  <si>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</si>
  <si>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</si>
  <si>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</si>
  <si>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</si>
  <si>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</si>
  <si>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</si>
  <si>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</si>
  <si>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</si>
  <si>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</si>
  <si>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</si>
  <si>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</si>
  <si>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</si>
  <si>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</si>
  <si>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</si>
  <si>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</si>
  <si>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</si>
  <si>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</si>
  <si>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</si>
  <si>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</si>
  <si>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</si>
  <si>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</si>
  <si>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</si>
  <si>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</si>
  <si>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</si>
  <si>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</si>
  <si>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</si>
  <si>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</si>
  <si>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</si>
  <si>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</si>
  <si>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</si>
  <si>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</si>
  <si>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</si>
  <si>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</si>
  <si>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</si>
  <si>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</si>
  <si>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</si>
  <si>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</si>
  <si>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</si>
  <si>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</si>
  <si>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</si>
  <si>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</si>
  <si>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</si>
  <si>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</si>
  <si>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</si>
  <si>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</si>
  <si>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</si>
  <si>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</si>
  <si>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</si>
  <si>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</si>
  <si>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</si>
  <si>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</si>
  <si>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</si>
  <si>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</si>
  <si>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</si>
  <si>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</si>
  <si>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</si>
  <si>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</si>
  <si>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</si>
  <si>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</si>
  <si>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</si>
  <si>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</si>
  <si>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</si>
  <si>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</si>
  <si>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</si>
  <si>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</si>
  <si>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</si>
  <si>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</si>
  <si>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</si>
  <si>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</si>
  <si>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</si>
  <si>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</si>
  <si>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</si>
  <si>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</si>
  <si>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</si>
  <si>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</si>
  <si>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</si>
  <si>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</si>
  <si>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</si>
  <si>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</si>
  <si>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</si>
  <si>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</si>
  <si>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</si>
  <si>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</si>
  <si>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</si>
  <si>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</si>
  <si>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</si>
  <si>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</si>
  <si>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</si>
  <si>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</si>
  <si>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</si>
  <si>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</si>
  <si>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</si>
  <si>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</si>
  <si>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</si>
  <si>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</si>
  <si>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</si>
  <si>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</si>
  <si>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</si>
  <si>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</si>
  <si>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</si>
  <si>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</si>
  <si>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</si>
  <si>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</si>
  <si>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</si>
  <si>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</si>
  <si>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</si>
  <si>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</si>
  <si>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</si>
  <si>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</si>
  <si>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</si>
  <si>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</si>
  <si>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</si>
  <si>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</si>
  <si>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</si>
  <si>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</si>
  <si>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</si>
  <si>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</si>
  <si>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</si>
  <si>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</si>
  <si>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</si>
  <si>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</si>
  <si>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</si>
  <si>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</si>
  <si>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</si>
  <si>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</si>
  <si>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</si>
  <si>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</si>
  <si>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</si>
  <si>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</si>
  <si>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</si>
  <si>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</si>
  <si>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</si>
  <si>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</si>
  <si>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</si>
  <si>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</si>
  <si>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</si>
  <si>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</si>
  <si>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</si>
  <si>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</si>
  <si>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</si>
  <si>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</si>
  <si>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</si>
  <si>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</si>
  <si>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</si>
  <si>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</si>
  <si>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</si>
  <si>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</si>
  <si>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</si>
  <si>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</si>
  <si>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</si>
  <si>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</si>
  <si>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</si>
  <si>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</si>
  <si>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</si>
  <si>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</si>
  <si>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</si>
  <si>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</si>
  <si>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</si>
  <si>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</si>
  <si>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</si>
  <si>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</si>
  <si>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</si>
  <si>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</si>
  <si>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</si>
  <si>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</si>
  <si>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</si>
  <si>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</si>
  <si>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</si>
  <si>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</si>
  <si>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</si>
  <si>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</si>
  <si>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</si>
  <si>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</si>
  <si>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</si>
  <si>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</si>
  <si>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</si>
  <si>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</si>
  <si>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</si>
  <si>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</si>
  <si>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</si>
  <si>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</si>
  <si>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</si>
  <si>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</si>
  <si>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</si>
  <si>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</si>
  <si>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</si>
  <si>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</si>
  <si>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</si>
  <si>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</si>
  <si>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</si>
  <si>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</si>
  <si>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</si>
  <si>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</si>
  <si>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</si>
  <si>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</si>
  <si>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</si>
  <si>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</si>
  <si>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</si>
  <si>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</si>
  <si>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</si>
  <si>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</si>
  <si>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</si>
  <si>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</si>
  <si>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</si>
  <si>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</si>
  <si>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</si>
  <si>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</si>
  <si>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</si>
  <si>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</si>
  <si>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</si>
  <si>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</si>
  <si>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</si>
  <si>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</si>
  <si>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</si>
  <si>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</si>
  <si>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</si>
  <si>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</si>
  <si>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</si>
  <si>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</si>
  <si>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</si>
  <si>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</si>
  <si>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</si>
  <si>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</si>
  <si>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</si>
  <si>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</si>
  <si>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</si>
  <si>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</si>
  <si>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</si>
  <si>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</si>
  <si>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</si>
  <si>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</si>
  <si>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</si>
  <si>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</si>
  <si>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</si>
  <si>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</si>
  <si>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</si>
  <si>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</si>
  <si>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</si>
  <si>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</si>
  <si>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</si>
  <si>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</si>
  <si>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</si>
  <si>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</si>
  <si>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</si>
  <si>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</si>
  <si>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</si>
  <si>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</si>
  <si>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</si>
  <si>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</si>
  <si>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</si>
  <si>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</si>
  <si>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</si>
  <si>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</si>
  <si>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</si>
  <si>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</si>
  <si>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</si>
  <si>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</si>
  <si>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</si>
  <si>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</si>
  <si>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</si>
  <si>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</si>
  <si>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</si>
  <si>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</si>
  <si>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</si>
  <si>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</si>
  <si>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</si>
  <si>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</si>
  <si>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</si>
  <si>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</si>
  <si>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</si>
  <si>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</si>
  <si>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</si>
  <si>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</si>
  <si>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</si>
  <si>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</si>
  <si>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</si>
  <si>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</si>
  <si>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</si>
  <si>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</si>
  <si>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</si>
  <si>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</si>
  <si>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</si>
  <si>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</si>
  <si>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</si>
  <si>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</si>
  <si>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</si>
  <si>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</si>
  <si>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</si>
  <si>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</si>
  <si>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</si>
  <si>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</si>
  <si>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</si>
  <si>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</si>
  <si>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</si>
  <si>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</si>
  <si>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</si>
  <si>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</si>
  <si>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</si>
  <si>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</si>
  <si>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</si>
  <si>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</si>
  <si>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</si>
  <si>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</si>
  <si>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</si>
  <si>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</si>
  <si>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</si>
  <si>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</si>
  <si>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</si>
  <si>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</si>
  <si>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</si>
  <si>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</si>
  <si>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</si>
  <si>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</si>
  <si>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</si>
  <si>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</si>
  <si>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</si>
  <si>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</si>
  <si>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</si>
  <si>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</si>
  <si>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</si>
  <si>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</si>
  <si>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</si>
  <si>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</si>
  <si>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</si>
  <si>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</si>
  <si>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</si>
  <si>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</si>
  <si>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</si>
  <si>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</si>
  <si>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</si>
  <si>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</si>
  <si>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</si>
  <si>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</si>
  <si>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</si>
  <si>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</si>
  <si>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</si>
  <si>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</si>
  <si>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</si>
  <si>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</si>
  <si>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</si>
  <si>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</si>
  <si>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</si>
  <si>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</si>
  <si>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</si>
  <si>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</si>
  <si>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</si>
  <si>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</si>
  <si>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</si>
  <si>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</si>
  <si>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</si>
  <si>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</si>
  <si>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</si>
  <si>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</si>
  <si>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</si>
  <si>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</si>
  <si>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</si>
  <si>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</si>
  <si>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</si>
  <si>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</si>
  <si>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</si>
  <si>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</si>
  <si>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</si>
  <si>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</si>
  <si>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</si>
  <si>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</si>
  <si>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</si>
  <si>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</si>
  <si>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</si>
  <si>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</si>
  <si>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</si>
  <si>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</si>
  <si>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</si>
  <si>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</si>
  <si>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</si>
  <si>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</si>
  <si>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</si>
  <si>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</si>
  <si>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</si>
  <si>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</si>
  <si>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</si>
  <si>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</si>
  <si>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</si>
  <si>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</si>
  <si>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</si>
  <si>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</si>
  <si>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</si>
  <si>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</si>
  <si>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</si>
  <si>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</si>
  <si>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</si>
  <si>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</si>
  <si>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</si>
  <si>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</si>
  <si>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</si>
  <si>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</si>
  <si>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</si>
  <si>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</si>
  <si>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</si>
  <si>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</si>
  <si>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</si>
  <si>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</si>
  <si>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</si>
  <si>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</si>
  <si>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</si>
  <si>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</si>
  <si>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</si>
  <si>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</si>
  <si>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</si>
  <si>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</si>
  <si>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</si>
  <si>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</si>
  <si>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</si>
  <si>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</si>
  <si>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</si>
  <si>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</si>
  <si>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</si>
  <si>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</si>
  <si>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</si>
  <si>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</si>
  <si>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</si>
  <si>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</si>
  <si>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</si>
  <si>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</si>
  <si>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</si>
  <si>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</si>
  <si>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</si>
  <si>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</si>
  <si>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</si>
  <si>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</si>
  <si>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</si>
  <si>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</si>
  <si>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</si>
  <si>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</si>
  <si>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</si>
  <si>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</si>
  <si>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</si>
  <si>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</si>
  <si>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</si>
  <si>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</si>
  <si>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</si>
  <si>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</si>
  <si>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</si>
  <si>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</si>
  <si>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</si>
  <si>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</si>
  <si>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</si>
  <si>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</si>
  <si>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</si>
  <si>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</si>
  <si>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</si>
  <si>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</si>
  <si>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</si>
  <si>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</si>
  <si>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</si>
  <si>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</si>
  <si>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</si>
  <si>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</si>
  <si>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</si>
  <si>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</si>
  <si>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</si>
  <si>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</si>
  <si>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</si>
  <si>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</si>
  <si>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</si>
  <si>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</si>
  <si>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</si>
  <si>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</si>
  <si>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</si>
  <si>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</si>
  <si>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</si>
  <si>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</si>
  <si>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</si>
  <si>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</si>
  <si>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</si>
  <si>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</si>
  <si>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</si>
  <si>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</si>
  <si>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</si>
  <si>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</si>
  <si>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</si>
  <si>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</si>
  <si>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</si>
  <si>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</si>
  <si>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</si>
  <si>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</si>
  <si>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</si>
  <si>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</si>
  <si>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</si>
  <si>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</si>
  <si>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</si>
  <si>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</si>
  <si>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</si>
  <si>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</si>
  <si>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</si>
  <si>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</si>
  <si>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</si>
  <si>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</si>
  <si>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</si>
  <si>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</si>
  <si>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</si>
  <si>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</si>
  <si>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</si>
  <si>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</si>
  <si>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</si>
  <si>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</si>
  <si>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</si>
  <si>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</si>
  <si>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</si>
  <si>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</si>
  <si>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</si>
  <si>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</si>
  <si>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</si>
  <si>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</si>
  <si>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</si>
  <si>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</si>
  <si>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</si>
  <si>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</si>
  <si>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</si>
  <si>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</si>
  <si>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</si>
  <si>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</si>
  <si>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</si>
  <si>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</si>
  <si>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</si>
  <si>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</si>
  <si>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</si>
  <si>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</si>
  <si>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</si>
  <si>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</si>
  <si>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</si>
  <si>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</si>
  <si>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</si>
  <si>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</si>
  <si>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</si>
  <si>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</si>
  <si>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</si>
  <si>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</si>
  <si>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</si>
  <si>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</si>
  <si>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</si>
  <si>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</si>
  <si>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</si>
  <si>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</si>
  <si>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</si>
  <si>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</si>
  <si>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</si>
  <si>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</si>
  <si>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</si>
  <si>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</si>
  <si>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</si>
  <si>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</si>
  <si>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</si>
  <si>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</si>
  <si>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</si>
  <si>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</si>
  <si>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</si>
  <si>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</si>
  <si>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</si>
  <si>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</si>
  <si>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</si>
  <si>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</si>
  <si>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</si>
  <si>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</si>
  <si>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</si>
  <si>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</si>
  <si>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</si>
  <si>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</si>
  <si>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</si>
  <si>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</si>
  <si>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</si>
  <si>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</si>
  <si>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</si>
  <si>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</si>
  <si>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</si>
  <si>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</si>
  <si>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</si>
  <si>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</si>
  <si>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</si>
  <si>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</si>
  <si>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</si>
  <si>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</si>
  <si>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</si>
  <si>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</si>
  <si>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</si>
  <si>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</si>
  <si>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</si>
  <si>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</si>
  <si>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</si>
  <si>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</si>
  <si>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</si>
  <si>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</si>
  <si>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</si>
  <si>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</si>
  <si>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</si>
  <si>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</si>
  <si>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</si>
  <si>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</si>
  <si>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</si>
  <si>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</si>
  <si>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</si>
  <si>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</si>
  <si>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</si>
  <si>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</si>
  <si>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</si>
  <si>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</si>
  <si>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</si>
  <si>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</si>
  <si>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</si>
  <si>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</si>
  <si>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</si>
  <si>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</si>
  <si>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</si>
  <si>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</si>
  <si>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</si>
  <si>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</si>
  <si>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</si>
  <si>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</si>
  <si>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</si>
  <si>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</si>
  <si>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</si>
  <si>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</si>
  <si>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</si>
  <si>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</si>
  <si>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</si>
  <si>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</si>
  <si>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</si>
  <si>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</si>
  <si>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</si>
  <si>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</si>
  <si>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</si>
  <si>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</si>
  <si>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</si>
  <si>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</si>
  <si>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</si>
  <si>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</si>
  <si>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</si>
  <si>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</si>
  <si>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</si>
  <si>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</si>
  <si>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</si>
  <si>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</si>
  <si>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</si>
  <si>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</si>
  <si>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</si>
  <si>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</si>
  <si>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</si>
  <si>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</si>
  <si>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</si>
  <si>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</si>
  <si>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</si>
  <si>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</si>
  <si>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</si>
  <si>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</si>
  <si>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</si>
  <si>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</si>
  <si>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</si>
  <si>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</si>
  <si>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</si>
  <si>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</si>
  <si>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</si>
  <si>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</si>
  <si>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</si>
  <si>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</si>
  <si>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</si>
  <si>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</si>
  <si>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</si>
  <si>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</si>
  <si>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</si>
  <si>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</si>
  <si>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</si>
  <si>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</si>
  <si>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</si>
  <si>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</si>
  <si>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</si>
  <si>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</si>
  <si>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</si>
  <si>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</si>
  <si>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</si>
  <si>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</si>
  <si>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</si>
  <si>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</si>
  <si>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</si>
  <si>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</si>
  <si>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</si>
  <si>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</si>
  <si>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</si>
  <si>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</si>
  <si>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</si>
  <si>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</si>
  <si>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</si>
  <si>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</si>
  <si>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</si>
  <si>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</si>
  <si>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</si>
  <si>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</si>
  <si>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</si>
  <si>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</si>
  <si>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</si>
  <si>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</si>
  <si>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</si>
  <si>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</si>
  <si>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</si>
  <si>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</si>
  <si>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</si>
  <si>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</si>
  <si>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</si>
  <si>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</si>
  <si>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</si>
  <si>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</si>
  <si>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</si>
  <si>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</si>
  <si>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</si>
  <si>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</si>
  <si>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</si>
  <si>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</si>
  <si>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</si>
  <si>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</si>
  <si>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</si>
  <si>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</si>
  <si>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</si>
  <si>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</si>
  <si>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</si>
  <si>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</si>
  <si>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</si>
  <si>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</si>
  <si>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</si>
  <si>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</si>
  <si>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</si>
  <si>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</si>
  <si>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</si>
  <si>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</si>
  <si>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</si>
  <si>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</si>
  <si>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</si>
  <si>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</si>
  <si>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</si>
  <si>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</si>
  <si>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</si>
  <si>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</si>
  <si>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</si>
  <si>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</si>
  <si>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</si>
  <si>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</si>
  <si>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</si>
  <si>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</si>
  <si>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</si>
  <si>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</si>
  <si>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</si>
  <si>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</si>
  <si>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</si>
  <si>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</si>
  <si>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</si>
  <si>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</si>
  <si>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</si>
  <si>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</si>
  <si>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</si>
  <si>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</si>
  <si>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</si>
  <si>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</si>
  <si>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</si>
  <si>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</si>
  <si>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</si>
  <si>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</si>
  <si>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</si>
  <si>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</si>
  <si>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</si>
  <si>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</si>
  <si>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</si>
  <si>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</si>
  <si>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</si>
  <si>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</si>
  <si>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</si>
  <si>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</si>
  <si>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</si>
  <si>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</si>
  <si>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</si>
  <si>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</si>
  <si>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</si>
  <si>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</si>
  <si>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</si>
  <si>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</si>
  <si>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</si>
  <si>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</si>
  <si>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</si>
  <si>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</si>
  <si>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</si>
  <si>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</si>
  <si>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</si>
  <si>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</si>
  <si>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</si>
  <si>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</si>
  <si>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</si>
  <si>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</si>
  <si>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</si>
  <si>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</si>
  <si>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</si>
  <si>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</si>
  <si>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</si>
  <si>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</si>
  <si>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</si>
  <si>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</si>
  <si>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</si>
  <si>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</si>
  <si>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</si>
  <si>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</si>
  <si>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</si>
  <si>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</si>
  <si>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</si>
  <si>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</si>
  <si>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</si>
  <si>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</si>
  <si>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</si>
  <si>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</si>
  <si>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</si>
  <si>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</si>
  <si>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</si>
  <si>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</si>
  <si>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</si>
  <si>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</si>
  <si>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</si>
  <si>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</si>
  <si>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</si>
  <si>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</si>
  <si>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</si>
  <si>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</si>
  <si>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</si>
  <si>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</si>
  <si>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</si>
  <si>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</si>
  <si>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</si>
  <si>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</si>
  <si>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</si>
  <si>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</si>
  <si>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</si>
  <si>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</si>
  <si>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</si>
  <si>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</si>
  <si>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</si>
  <si>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</si>
  <si>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</si>
  <si>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</si>
  <si>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</si>
  <si>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</si>
  <si>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</si>
  <si>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</si>
  <si>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</si>
  <si>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</si>
  <si>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</si>
  <si>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</si>
  <si>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</si>
  <si>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</si>
  <si>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</si>
  <si>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</si>
  <si>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</si>
  <si>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</si>
  <si>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</si>
  <si>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</si>
  <si>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</si>
  <si>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</si>
  <si>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</si>
  <si>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</si>
  <si>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</si>
  <si>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</si>
  <si>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</si>
  <si>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</si>
  <si>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</si>
  <si>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</si>
  <si>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</si>
  <si>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</si>
  <si>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</si>
  <si>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</si>
  <si>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</si>
  <si>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</si>
  <si>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</si>
  <si>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</si>
  <si>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</si>
  <si>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</si>
  <si>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</si>
  <si>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</si>
  <si>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</si>
  <si>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</si>
  <si>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</si>
  <si>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</si>
  <si>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</si>
  <si>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</si>
  <si>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</si>
  <si>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</si>
  <si>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</si>
  <si>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</si>
  <si>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</si>
  <si>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</si>
  <si>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</si>
  <si>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</si>
  <si>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</si>
  <si>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</si>
  <si>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</si>
  <si>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</si>
  <si>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</si>
  <si>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</si>
  <si>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</si>
  <si>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</si>
  <si>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</si>
  <si>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</si>
  <si>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</si>
  <si>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</si>
  <si>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</si>
  <si>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</si>
  <si>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</si>
  <si>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</si>
  <si>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</si>
  <si>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</si>
  <si>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</si>
  <si>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</si>
  <si>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</si>
  <si>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</si>
  <si>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</si>
  <si>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</si>
  <si>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</si>
  <si>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</si>
  <si>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</si>
  <si>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</si>
  <si>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</si>
  <si>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</si>
  <si>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</si>
  <si>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</si>
  <si>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</si>
  <si>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</si>
  <si>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</si>
  <si>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</si>
  <si>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</si>
  <si>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</si>
  <si>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</si>
  <si>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</si>
  <si>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</si>
  <si>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</si>
  <si>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</si>
  <si>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</si>
  <si>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</si>
  <si>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</si>
  <si>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</si>
  <si>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</si>
  <si>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</si>
  <si>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</si>
  <si>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</si>
  <si>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</si>
  <si>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</si>
  <si>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</si>
  <si>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</si>
  <si>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</si>
  <si>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</si>
  <si>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</si>
  <si>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</si>
  <si>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</si>
  <si>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</si>
  <si>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</si>
  <si>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</si>
  <si>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</si>
  <si>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</si>
  <si>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</si>
  <si>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</si>
  <si>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</si>
  <si>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</si>
  <si>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</si>
  <si>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</si>
  <si>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</si>
  <si>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</si>
  <si>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</si>
  <si>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</si>
  <si>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</si>
  <si>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</si>
  <si>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</si>
  <si>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</si>
  <si>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</si>
  <si>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</si>
  <si>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</si>
  <si>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</si>
  <si>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</si>
  <si>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</si>
  <si>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</si>
  <si>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</si>
  <si>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</si>
  <si>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</si>
  <si>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</si>
  <si>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</si>
  <si>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</si>
  <si>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</si>
  <si>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</si>
  <si>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</si>
  <si>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</si>
  <si>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</si>
  <si>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</si>
  <si>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</si>
  <si>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</si>
  <si>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</si>
  <si>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</si>
  <si>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</si>
  <si>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</si>
  <si>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</si>
  <si>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</si>
  <si>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</si>
  <si>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</si>
  <si>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</si>
  <si>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</si>
  <si>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</si>
  <si>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</si>
  <si>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</si>
  <si>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</si>
  <si>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</si>
  <si>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</si>
  <si>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</si>
  <si>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</si>
  <si>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</si>
  <si>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</si>
  <si>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</si>
  <si>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</si>
  <si>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</si>
  <si>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</si>
  <si>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</si>
  <si>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</si>
  <si>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</si>
  <si>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</si>
  <si>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</si>
  <si>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</si>
  <si>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</si>
  <si>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</si>
  <si>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</si>
  <si>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</si>
  <si>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</si>
  <si>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</si>
  <si>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</si>
  <si>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</si>
  <si>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</si>
  <si>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</si>
  <si>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</si>
  <si>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</si>
  <si>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</si>
  <si>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</si>
  <si>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</si>
  <si>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</si>
  <si>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</si>
  <si>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</si>
  <si>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</si>
  <si>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</si>
  <si>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</si>
  <si>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</si>
  <si>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</si>
  <si>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</si>
  <si>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</si>
  <si>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</si>
  <si>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</si>
  <si>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</si>
  <si>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</si>
  <si>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</si>
  <si>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</si>
  <si>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</si>
  <si>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</si>
  <si>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</si>
  <si>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</si>
  <si>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</si>
  <si>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</si>
  <si>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</si>
  <si>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</si>
  <si>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</si>
  <si>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</si>
  <si>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</si>
  <si>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</si>
  <si>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</si>
  <si>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</si>
  <si>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</si>
  <si>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</si>
  <si>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</si>
  <si>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</si>
  <si>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</si>
  <si>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</si>
  <si>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</si>
  <si>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</si>
  <si>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</si>
  <si>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</si>
  <si>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</si>
  <si>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</si>
  <si>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</si>
  <si>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</si>
  <si>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</si>
  <si>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</si>
  <si>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</si>
  <si>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</si>
  <si>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</si>
  <si>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</si>
  <si>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</si>
  <si>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</si>
  <si>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</si>
  <si>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</si>
  <si>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</si>
  <si>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</si>
  <si>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</si>
  <si>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</si>
  <si>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</si>
  <si>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</si>
  <si>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</si>
  <si>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</si>
  <si>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</si>
  <si>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</si>
  <si>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</si>
  <si>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</si>
  <si>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</si>
  <si>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</si>
  <si>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</si>
  <si>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</si>
  <si>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</si>
  <si>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</si>
  <si>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</si>
  <si>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</si>
  <si>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</si>
  <si>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</si>
  <si>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</si>
  <si>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</si>
  <si>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</si>
  <si>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</si>
  <si>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</si>
  <si>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</si>
  <si>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</si>
  <si>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</si>
  <si>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</si>
  <si>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</si>
  <si>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</si>
  <si>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</si>
  <si>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</si>
  <si>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</si>
  <si>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</si>
  <si>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</si>
  <si>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</si>
  <si>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</si>
  <si>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</si>
  <si>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</si>
  <si>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</si>
  <si>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</si>
  <si>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</si>
  <si>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</si>
  <si>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</si>
  <si>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</si>
  <si>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</si>
  <si>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</si>
  <si>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</si>
  <si>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</si>
  <si>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</si>
  <si>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</si>
  <si>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</si>
  <si>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</si>
  <si>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</si>
  <si>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</si>
  <si>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</si>
  <si>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</si>
  <si>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</si>
  <si>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</si>
  <si>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</si>
  <si>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</si>
  <si>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</si>
  <si>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</si>
  <si>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</si>
  <si>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</si>
  <si>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</si>
  <si>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</si>
  <si>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</si>
  <si>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</si>
  <si>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</si>
  <si>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</si>
  <si>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</si>
  <si>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</si>
  <si>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</si>
  <si>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</si>
  <si>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</si>
  <si>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</si>
  <si>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</si>
  <si>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</si>
  <si>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</si>
  <si>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</si>
  <si>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</si>
  <si>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</si>
  <si>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</si>
  <si>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</si>
  <si>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</si>
  <si>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</si>
  <si>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</si>
  <si>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</si>
  <si>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</si>
  <si>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</si>
  <si>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</si>
  <si>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</si>
  <si>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</si>
  <si>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</si>
  <si>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</si>
  <si>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</si>
  <si>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</si>
  <si>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</si>
  <si>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</si>
  <si>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</si>
  <si>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</si>
  <si>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</si>
  <si>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</si>
  <si>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</si>
  <si>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</si>
  <si>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</si>
  <si>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</si>
  <si>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</si>
  <si>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</si>
  <si>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</si>
  <si>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</si>
  <si>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</si>
  <si>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</si>
  <si>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</si>
  <si>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</si>
  <si>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</si>
  <si>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</si>
  <si>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</si>
  <si>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</si>
  <si>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</si>
  <si>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</si>
  <si>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</si>
  <si>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</si>
  <si>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</si>
  <si>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</si>
  <si>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</si>
  <si>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</si>
  <si>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</si>
  <si>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</si>
  <si>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</si>
  <si>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</si>
  <si>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</si>
  <si>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</si>
  <si>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</si>
  <si>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</si>
  <si>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</si>
  <si>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</si>
  <si>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</si>
  <si>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</si>
  <si>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</si>
  <si>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</si>
  <si>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</si>
  <si>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</si>
  <si>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</si>
  <si>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</si>
  <si>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</si>
  <si>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</si>
  <si>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</si>
  <si>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</si>
  <si>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</si>
  <si>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</si>
  <si>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</si>
  <si>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</si>
  <si>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</si>
  <si>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</si>
  <si>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</si>
  <si>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</si>
  <si>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</si>
  <si>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</si>
  <si>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</si>
  <si>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</si>
  <si>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</si>
  <si>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</si>
  <si>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</si>
  <si>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</si>
  <si>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</si>
  <si>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</si>
  <si>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</si>
  <si>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</si>
  <si>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</si>
  <si>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</si>
  <si>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</si>
  <si>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</si>
  <si>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</si>
  <si>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</si>
  <si>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</si>
  <si>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</si>
  <si>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</si>
  <si>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</si>
  <si>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</si>
  <si>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</si>
  <si>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</si>
  <si>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</si>
  <si>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</si>
  <si>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</si>
  <si>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</si>
  <si>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</si>
  <si>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</si>
  <si>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</si>
  <si>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</si>
  <si>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</si>
  <si>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</si>
  <si>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</si>
  <si>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</si>
  <si>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</si>
  <si>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</si>
  <si>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</si>
  <si>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</si>
  <si>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</si>
  <si>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</si>
  <si>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</si>
  <si>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</si>
  <si>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</si>
  <si>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</si>
  <si>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</si>
  <si>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</si>
  <si>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</si>
  <si>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</si>
  <si>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</si>
  <si>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</si>
  <si>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</si>
  <si>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</si>
  <si>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</si>
  <si>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</si>
  <si>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</si>
  <si>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</si>
  <si>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</si>
  <si>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</si>
  <si>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</si>
  <si>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</si>
  <si>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</si>
  <si>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</si>
  <si>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</si>
  <si>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</si>
  <si>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</si>
  <si>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</si>
  <si>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</si>
  <si>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</si>
  <si>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</si>
  <si>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</si>
  <si>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</si>
  <si>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</si>
  <si>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</si>
  <si>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</si>
  <si>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</si>
  <si>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</si>
  <si>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</si>
  <si>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</si>
  <si>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</si>
  <si>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</si>
  <si>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</si>
  <si>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</si>
  <si>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</si>
  <si>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</si>
  <si>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</si>
  <si>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</si>
  <si>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</si>
  <si>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</si>
  <si>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</si>
  <si>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</si>
  <si>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</si>
  <si>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</si>
  <si>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</si>
  <si>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</si>
  <si>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</si>
  <si>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</si>
  <si>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</si>
  <si>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</si>
  <si>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</si>
  <si>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</si>
  <si>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</si>
  <si>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</si>
  <si>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</si>
  <si>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</si>
  <si>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</si>
  <si>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</si>
  <si>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</si>
  <si>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</si>
  <si>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</si>
  <si>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</si>
  <si>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</si>
  <si>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</si>
  <si>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</si>
  <si>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</si>
  <si>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</si>
  <si>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</si>
  <si>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</si>
  <si>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</si>
  <si>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</si>
  <si>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</si>
  <si>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</si>
  <si>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</si>
  <si>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</si>
  <si>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</si>
  <si>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</si>
  <si>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</si>
  <si>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</si>
  <si>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</si>
  <si>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</si>
  <si>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</si>
  <si>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</si>
  <si>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</si>
  <si>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</si>
  <si>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</si>
  <si>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</si>
  <si>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</si>
  <si>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</si>
  <si>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</si>
  <si>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</si>
  <si>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</si>
  <si>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</si>
  <si>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</si>
  <si>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</si>
  <si>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</si>
  <si>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</si>
  <si>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</si>
  <si>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</si>
  <si>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</si>
  <si>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</si>
  <si>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</si>
  <si>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</si>
  <si>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</si>
  <si>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</si>
  <si>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</si>
  <si>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</si>
  <si>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</si>
  <si>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</si>
  <si>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</si>
  <si>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</si>
  <si>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</si>
  <si>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</si>
  <si>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</si>
  <si>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</si>
  <si>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</si>
  <si>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</si>
  <si>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</si>
  <si>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</si>
  <si>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</si>
  <si>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</si>
  <si>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</si>
  <si>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</si>
  <si>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</si>
  <si>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</si>
  <si>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</si>
  <si>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</si>
  <si>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</si>
  <si>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</si>
  <si>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</si>
  <si>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</si>
  <si>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</si>
  <si>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</si>
  <si>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</si>
  <si>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</si>
  <si>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</si>
  <si>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</si>
  <si>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</si>
  <si>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</si>
  <si>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</si>
  <si>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</si>
  <si>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</si>
  <si>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</si>
  <si>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</si>
  <si>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</si>
  <si>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</si>
  <si>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</si>
  <si>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</si>
  <si>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</si>
  <si>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</si>
  <si>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</si>
  <si>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</si>
  <si>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</si>
  <si>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</si>
  <si>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</si>
  <si>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</si>
  <si>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</si>
  <si>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</si>
  <si>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</si>
  <si>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</si>
  <si>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</si>
  <si>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</si>
  <si>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</si>
  <si>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</si>
  <si>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</si>
  <si>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</si>
  <si>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</si>
  <si>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</si>
  <si>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</si>
  <si>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</si>
  <si>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</si>
  <si>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</si>
  <si>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</si>
  <si>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</si>
  <si>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</si>
  <si>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</si>
  <si>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</si>
  <si>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</si>
  <si>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</si>
  <si>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</si>
  <si>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</si>
  <si>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</si>
  <si>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</si>
  <si>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</si>
  <si>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</si>
  <si>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</si>
  <si>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</si>
  <si>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</si>
  <si>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</si>
  <si>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</si>
  <si>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</si>
  <si>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</si>
  <si>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</si>
  <si>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</si>
  <si>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</si>
  <si>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</si>
  <si>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</si>
  <si>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</si>
  <si>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</si>
  <si>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</si>
  <si>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</si>
  <si>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</si>
  <si>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</si>
  <si>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</si>
  <si>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</si>
  <si>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</si>
  <si>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</si>
  <si>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</si>
  <si>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</si>
  <si>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</si>
  <si>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</si>
  <si>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</si>
  <si>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</si>
  <si>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</si>
  <si>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</si>
  <si>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</si>
  <si>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</si>
  <si>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</si>
  <si>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</si>
  <si>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</si>
  <si>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</si>
  <si>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</si>
  <si>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</si>
  <si>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</si>
  <si>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</si>
  <si>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</si>
  <si>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</si>
  <si>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</si>
  <si>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</si>
  <si>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</si>
  <si>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</si>
  <si>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</si>
  <si>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</si>
  <si>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</si>
  <si>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</si>
  <si>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</si>
  <si>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</si>
  <si>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</si>
  <si>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</si>
  <si>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</si>
  <si>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</si>
  <si>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</si>
  <si>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</si>
  <si>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</si>
  <si>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</si>
  <si>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</si>
  <si>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</si>
  <si>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</si>
  <si>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</si>
  <si>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</si>
  <si>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</si>
  <si>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</si>
  <si>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</si>
  <si>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</si>
  <si>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</si>
  <si>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</si>
  <si>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</si>
  <si>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</si>
  <si>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</si>
  <si>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</si>
  <si>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</si>
  <si>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</si>
  <si>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</si>
  <si>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</si>
  <si>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</si>
  <si>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</si>
  <si>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</si>
  <si>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</si>
  <si>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</si>
  <si>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</si>
  <si>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</si>
  <si>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</si>
  <si>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</si>
  <si>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</si>
  <si>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</si>
  <si>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</si>
  <si>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</si>
  <si>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</si>
  <si>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</si>
  <si>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</si>
  <si>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</si>
  <si>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</si>
  <si>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</si>
  <si>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</si>
  <si>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</si>
  <si>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</si>
  <si>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</si>
  <si>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</si>
  <si>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</si>
  <si>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</si>
  <si>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</si>
  <si>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</si>
  <si>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</si>
  <si>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</si>
  <si>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</si>
  <si>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</si>
  <si>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</si>
  <si>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</si>
  <si>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</si>
  <si>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</si>
  <si>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</si>
  <si>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</si>
  <si>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</si>
  <si>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</si>
  <si>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</si>
  <si>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</si>
  <si>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</si>
  <si>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</si>
  <si>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</si>
  <si>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</si>
  <si>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</si>
  <si>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</si>
  <si>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</si>
  <si>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</si>
  <si>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</si>
  <si>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</si>
  <si>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</si>
  <si>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</si>
  <si>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</si>
  <si>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</si>
  <si>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</si>
  <si>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</si>
  <si>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</si>
  <si>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</si>
  <si>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</si>
  <si>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</si>
  <si>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</si>
  <si>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</si>
  <si>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</si>
  <si>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</si>
  <si>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</si>
  <si>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</si>
  <si>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</si>
  <si>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</si>
  <si>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</si>
  <si>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</si>
  <si>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</si>
  <si>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</si>
  <si>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</si>
  <si>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</si>
  <si>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</si>
  <si>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</si>
  <si>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</si>
  <si>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</si>
  <si>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</si>
  <si>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</si>
  <si>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</si>
  <si>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</si>
  <si>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</si>
  <si>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</si>
  <si>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</si>
  <si>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</si>
  <si>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</si>
  <si>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</si>
  <si>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</si>
  <si>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</si>
  <si>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</si>
  <si>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</si>
  <si>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</si>
  <si>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</si>
  <si>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</si>
  <si>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</si>
  <si>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</si>
  <si>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</si>
  <si>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</si>
  <si>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</si>
  <si>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</si>
  <si>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</si>
  <si>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</si>
  <si>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</si>
  <si>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</si>
  <si>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</si>
  <si>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</si>
  <si>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</si>
  <si>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</si>
  <si>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</si>
  <si>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</si>
  <si>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</si>
  <si>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</si>
  <si>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</si>
  <si>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</si>
  <si>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</si>
  <si>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</si>
  <si>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</si>
  <si>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</si>
  <si>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</si>
  <si>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</si>
  <si>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</si>
  <si>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</si>
  <si>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</si>
  <si>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</si>
  <si>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</si>
  <si>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</si>
  <si>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</si>
  <si>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</si>
  <si>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</si>
  <si>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</si>
  <si>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</si>
  <si>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</si>
  <si>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</si>
  <si>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</si>
  <si>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</si>
  <si>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</si>
  <si>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</si>
  <si>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</si>
  <si>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</si>
  <si>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</si>
  <si>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</si>
  <si>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</si>
  <si>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</si>
  <si>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</si>
  <si>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</si>
  <si>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</si>
  <si>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</si>
  <si>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</si>
  <si>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</si>
  <si>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</si>
  <si>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</si>
  <si>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</si>
  <si>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</si>
  <si>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</si>
  <si>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</si>
  <si>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</si>
  <si>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</si>
  <si>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</si>
  <si>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</si>
  <si>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</si>
  <si>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</si>
  <si>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</si>
  <si>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</si>
  <si>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</si>
  <si>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</si>
  <si>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</si>
  <si>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</si>
  <si>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</si>
  <si>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</si>
  <si>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</si>
  <si>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</si>
  <si>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</si>
  <si>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</si>
  <si>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</si>
  <si>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</si>
  <si>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</si>
  <si>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</si>
  <si>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</si>
  <si>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</si>
  <si>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</si>
  <si>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</si>
  <si>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</si>
  <si>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</si>
  <si>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</si>
  <si>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</si>
  <si>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</si>
  <si>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</si>
  <si>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</si>
  <si>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</si>
  <si>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</si>
  <si>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</si>
  <si>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</si>
  <si>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</si>
  <si>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</si>
  <si>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</si>
  <si>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</si>
  <si>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</si>
  <si>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</si>
  <si>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</si>
  <si>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</si>
  <si>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</si>
  <si>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</si>
  <si>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</si>
  <si>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</si>
  <si>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</si>
  <si>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</si>
  <si>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</si>
  <si>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</si>
  <si>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</si>
  <si>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</si>
  <si>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</si>
  <si>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</si>
  <si>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</si>
  <si>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</si>
  <si>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</si>
  <si>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</si>
  <si>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</si>
  <si>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</si>
  <si>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</si>
  <si>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</si>
  <si>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</si>
  <si>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</si>
  <si>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</si>
  <si>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</si>
  <si>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</si>
  <si>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</si>
  <si>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</si>
  <si>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</si>
  <si>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</si>
  <si>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</si>
  <si>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</si>
  <si>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</si>
  <si>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</si>
  <si>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</si>
  <si>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</si>
  <si>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</si>
  <si>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</si>
  <si>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</si>
  <si>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</si>
  <si>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</si>
  <si>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</si>
  <si>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</si>
  <si>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</si>
  <si>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</si>
  <si>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</si>
  <si>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</si>
  <si>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</si>
  <si>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</si>
  <si>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</si>
  <si>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</si>
  <si>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</si>
  <si>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</si>
  <si>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</si>
  <si>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</si>
  <si>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</si>
  <si>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</si>
  <si>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</si>
  <si>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</si>
  <si>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</si>
  <si>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</si>
  <si>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</si>
  <si>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</si>
  <si>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</si>
  <si>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</si>
  <si>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</si>
  <si>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</si>
  <si>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</si>
  <si>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</si>
  <si>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</si>
  <si>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</si>
  <si>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</si>
  <si>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</si>
  <si>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</si>
  <si>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</si>
  <si>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</si>
  <si>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</si>
  <si>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</si>
  <si>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</si>
  <si>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</si>
  <si>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</si>
  <si>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</si>
  <si>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</si>
  <si>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</si>
  <si>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</si>
  <si>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</si>
  <si>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</si>
  <si>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</si>
  <si>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</si>
  <si>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</si>
  <si>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</si>
  <si>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</si>
  <si>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</si>
  <si>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</si>
  <si>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</si>
  <si>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</si>
  <si>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</si>
  <si>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</si>
  <si>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</si>
  <si>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</si>
  <si>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</si>
  <si>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</si>
  <si>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</si>
  <si>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</si>
  <si>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</si>
  <si>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</si>
  <si>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</si>
  <si>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</si>
  <si>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</si>
  <si>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</si>
  <si>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</si>
  <si>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</si>
  <si>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</si>
  <si>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</si>
  <si>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</si>
  <si>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</si>
  <si>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</si>
  <si>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</si>
  <si>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</si>
  <si>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</si>
  <si>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</si>
  <si>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</si>
  <si>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</si>
  <si>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</si>
  <si>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</si>
  <si>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</si>
  <si>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</si>
  <si>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</si>
  <si>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</si>
  <si>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</si>
  <si>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</si>
  <si>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</si>
  <si>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</si>
  <si>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</si>
  <si>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</si>
  <si>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</si>
  <si>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</si>
  <si>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</si>
  <si>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</si>
  <si>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</si>
  <si>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</si>
  <si>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</si>
  <si>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</si>
  <si>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</si>
  <si>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</si>
  <si>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</si>
  <si>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</si>
  <si>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</si>
  <si>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</si>
  <si>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</si>
  <si>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</si>
  <si>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</si>
  <si>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</si>
  <si>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</si>
  <si>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</si>
  <si>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</si>
  <si>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</si>
  <si>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</si>
  <si>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</si>
  <si>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</si>
  <si>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</si>
  <si>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</si>
  <si>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</si>
  <si>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</si>
  <si>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</si>
  <si>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</si>
  <si>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</si>
  <si>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</si>
  <si>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</si>
  <si>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</si>
  <si>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</si>
  <si>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</si>
  <si>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</si>
  <si>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</si>
  <si>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</si>
  <si>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</si>
  <si>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</si>
  <si>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</si>
  <si>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</si>
  <si>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</si>
  <si>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</si>
  <si>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</si>
  <si>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</si>
  <si>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</si>
  <si>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</si>
  <si>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</si>
  <si>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</si>
  <si>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</si>
  <si>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</si>
  <si>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</si>
  <si>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</si>
  <si>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</si>
  <si>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</si>
  <si>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</si>
  <si>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</si>
  <si>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</si>
  <si>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</si>
  <si>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</si>
  <si>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</si>
  <si>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</si>
  <si>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</si>
  <si>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</si>
  <si>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</si>
  <si>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</si>
  <si>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</si>
  <si>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</si>
  <si>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</si>
  <si>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</si>
  <si>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</si>
  <si>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</si>
  <si>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</si>
  <si>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</si>
  <si>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</si>
  <si>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</si>
  <si>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</si>
  <si>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</si>
  <si>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</si>
  <si>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</si>
  <si>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</si>
  <si>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</si>
  <si>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</si>
  <si>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</si>
  <si>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</si>
  <si>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</si>
  <si>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</si>
  <si>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</si>
  <si>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</si>
  <si>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</si>
  <si>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</si>
  <si>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</si>
  <si>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</si>
  <si>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</si>
  <si>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</si>
  <si>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</si>
  <si>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</si>
  <si>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</si>
  <si>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</si>
  <si>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</si>
  <si>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</si>
  <si>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</si>
  <si>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</si>
  <si>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</si>
  <si>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</si>
  <si>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</si>
  <si>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</si>
  <si>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</si>
  <si>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</si>
  <si>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</si>
  <si>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</si>
  <si>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</si>
  <si>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</si>
  <si>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</si>
  <si>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</si>
  <si>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</si>
  <si>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</si>
  <si>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</si>
  <si>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</si>
  <si>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</si>
  <si>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</si>
  <si>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</si>
  <si>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</si>
  <si>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</si>
  <si>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</si>
  <si>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</si>
  <si>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</si>
  <si>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</si>
  <si>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</si>
  <si>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</si>
  <si>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</si>
  <si>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</si>
  <si>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</si>
  <si>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</si>
  <si>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</si>
  <si>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</si>
  <si>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</si>
  <si>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</si>
  <si>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</si>
  <si>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</si>
  <si>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</si>
  <si>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</si>
  <si>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</si>
  <si>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</si>
  <si>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</si>
  <si>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</si>
  <si>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</si>
  <si>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</si>
  <si>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</si>
  <si>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</si>
  <si>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</si>
  <si>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</si>
  <si>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</si>
  <si>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</si>
  <si>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</si>
  <si>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</si>
  <si>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</si>
  <si>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</si>
  <si>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</si>
  <si>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</si>
  <si>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</si>
  <si>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</si>
  <si>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</si>
  <si>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</si>
  <si>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</si>
  <si>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</si>
  <si>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</si>
  <si>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</si>
  <si>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</si>
  <si>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</si>
  <si>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</si>
  <si>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</si>
  <si>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</si>
  <si>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</si>
  <si>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</si>
  <si>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</si>
  <si>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</si>
  <si>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</si>
  <si>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</si>
  <si>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</si>
  <si>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</si>
  <si>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</si>
  <si>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</si>
  <si>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</si>
  <si>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</si>
  <si>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</si>
  <si>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</si>
  <si>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</si>
  <si>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</si>
  <si>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</si>
  <si>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</si>
  <si>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</si>
  <si>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</si>
  <si>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</si>
  <si>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</si>
  <si>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</si>
  <si>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</si>
  <si>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</si>
  <si>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</si>
  <si>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</si>
  <si>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</si>
  <si>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</si>
  <si>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</si>
  <si>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</si>
  <si>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</si>
  <si>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</si>
  <si>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</si>
  <si>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</si>
  <si>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</si>
  <si>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</si>
  <si>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</si>
  <si>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</si>
  <si>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</si>
  <si>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</si>
  <si>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</si>
  <si>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</si>
  <si>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</si>
  <si>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</si>
  <si>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</si>
  <si>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</si>
  <si>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</si>
  <si>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</si>
  <si>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</si>
  <si>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</si>
  <si>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</si>
  <si>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</si>
  <si>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</si>
  <si>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</si>
  <si>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</si>
  <si>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</si>
  <si>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</si>
  <si>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</si>
  <si>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</si>
  <si>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</si>
  <si>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</si>
  <si>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</si>
  <si>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</si>
  <si>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</si>
  <si>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</si>
  <si>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</si>
  <si>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</si>
  <si>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</si>
  <si>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</si>
  <si>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</si>
  <si>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</si>
  <si>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</si>
  <si>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</si>
  <si>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</si>
  <si>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</si>
  <si>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</si>
  <si>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</si>
  <si>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</si>
  <si>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</si>
  <si>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</si>
  <si>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</si>
  <si>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</si>
  <si>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</si>
  <si>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</si>
  <si>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</si>
  <si>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</si>
  <si>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</si>
  <si>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</si>
  <si>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</si>
  <si>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</si>
  <si>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</si>
  <si>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</si>
  <si>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</si>
  <si>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</si>
  <si>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</si>
  <si>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</si>
  <si>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</si>
  <si>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</si>
  <si>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</si>
  <si>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</si>
  <si>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</si>
  <si>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</si>
  <si>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</si>
  <si>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</si>
  <si>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</si>
  <si>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</si>
  <si>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</si>
  <si>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</si>
  <si>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</si>
  <si>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</si>
  <si>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</si>
  <si>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</si>
  <si>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</si>
  <si>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</si>
  <si>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</si>
  <si>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</si>
  <si>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</si>
  <si>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</si>
  <si>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</si>
  <si>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</si>
  <si>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</si>
  <si>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</si>
  <si>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</si>
  <si>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</si>
  <si>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</si>
  <si>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</si>
  <si>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</si>
  <si>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</si>
  <si>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</si>
  <si>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</si>
  <si>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</si>
  <si>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</si>
  <si>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</si>
  <si>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</si>
  <si>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</si>
  <si>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</si>
  <si>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</si>
  <si>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</si>
  <si>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</si>
  <si>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</si>
  <si>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</si>
  <si>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</si>
  <si>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</si>
  <si>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</si>
  <si>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</si>
  <si>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</si>
  <si>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</si>
  <si>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</si>
  <si>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</si>
  <si>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</si>
  <si>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</si>
  <si>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</si>
  <si>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</si>
  <si>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</si>
  <si>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</si>
  <si>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</si>
  <si>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</si>
  <si>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</si>
  <si>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</si>
  <si>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</si>
  <si>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</si>
  <si>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</si>
  <si>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</si>
  <si>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</si>
  <si>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</si>
  <si>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</si>
  <si>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</si>
  <si>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</si>
  <si>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</si>
  <si>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</si>
  <si>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</si>
  <si>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</si>
  <si>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</si>
  <si>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</si>
  <si>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</si>
  <si>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</si>
  <si>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</si>
  <si>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</si>
  <si>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</si>
  <si>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</si>
  <si>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</si>
  <si>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</si>
  <si>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</si>
  <si>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</si>
  <si>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</si>
  <si>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</si>
  <si>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</si>
  <si>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</si>
  <si>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</si>
  <si>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</si>
  <si>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</si>
  <si>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</si>
  <si>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</si>
  <si>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</si>
  <si>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</si>
  <si>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</si>
  <si>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</si>
  <si>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</si>
  <si>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</si>
  <si>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</si>
  <si>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</si>
  <si>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</si>
  <si>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</si>
  <si>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</si>
  <si>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</si>
  <si>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</si>
  <si>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</si>
  <si>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</si>
  <si>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</si>
  <si>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</si>
  <si>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</si>
  <si>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</si>
  <si>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</si>
  <si>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</si>
  <si>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</si>
  <si>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</si>
  <si>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</si>
  <si>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</si>
  <si>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</si>
  <si>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</si>
  <si>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</si>
  <si>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</si>
  <si>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</si>
  <si>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</si>
  <si>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</si>
  <si>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</si>
  <si>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</si>
  <si>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</si>
  <si>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</si>
  <si>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</si>
  <si>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</si>
  <si>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</si>
  <si>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</si>
  <si>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</si>
  <si>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</si>
  <si>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</si>
  <si>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</si>
  <si>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</si>
  <si>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</si>
  <si>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</si>
  <si>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</si>
  <si>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</si>
  <si>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</si>
  <si>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</si>
  <si>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</si>
  <si>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</si>
  <si>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</si>
  <si>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</si>
  <si>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</si>
  <si>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</si>
  <si>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</si>
  <si>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</si>
  <si>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</si>
  <si>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</si>
  <si>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</si>
  <si>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</si>
  <si>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</si>
  <si>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</si>
  <si>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</si>
  <si>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</si>
  <si>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</si>
  <si>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</si>
  <si>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</si>
  <si>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</si>
  <si>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</si>
  <si>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</si>
  <si>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</si>
  <si>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</si>
  <si>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</si>
  <si>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</si>
  <si>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</si>
  <si>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</si>
  <si>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</si>
  <si>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</si>
  <si>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</si>
  <si>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</si>
  <si>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</si>
  <si>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</si>
  <si>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</si>
  <si>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</si>
  <si>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</si>
  <si>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</si>
  <si>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</si>
  <si>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</si>
  <si>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</si>
  <si>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</si>
  <si>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</si>
  <si>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</si>
  <si>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</si>
  <si>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</si>
  <si>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</si>
  <si>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</si>
  <si>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</si>
  <si>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</si>
  <si>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</si>
  <si>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</si>
  <si>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</si>
  <si>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</si>
  <si>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</si>
  <si>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</si>
  <si>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</si>
  <si>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</si>
  <si>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</si>
  <si>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</si>
  <si>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</si>
  <si>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</si>
  <si>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</si>
  <si>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</si>
  <si>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</si>
  <si>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</si>
  <si>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</si>
  <si>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</si>
  <si>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</si>
  <si>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</si>
  <si>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</si>
  <si>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</si>
  <si>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</si>
  <si>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</si>
  <si>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</si>
  <si>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</si>
  <si>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</si>
  <si>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</si>
  <si>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</si>
  <si>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</si>
  <si>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</si>
  <si>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</si>
  <si>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</si>
  <si>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</si>
  <si>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</si>
  <si>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</si>
  <si>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</si>
  <si>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</si>
  <si>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</si>
  <si>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</si>
  <si>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</si>
  <si>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</si>
  <si>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</si>
  <si>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</si>
  <si>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</si>
  <si>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</si>
  <si>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</si>
  <si>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</si>
  <si>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</si>
  <si>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</si>
  <si>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</si>
  <si>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</si>
  <si>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</si>
  <si>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</si>
  <si>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</si>
  <si>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</si>
  <si>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</si>
  <si>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</si>
  <si>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</si>
  <si>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</si>
  <si>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</si>
  <si>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</si>
  <si>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</si>
  <si>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</si>
  <si>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</si>
  <si>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</si>
  <si>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</si>
  <si>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</si>
  <si>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</si>
  <si>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</si>
  <si>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</si>
  <si>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</si>
  <si>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</si>
  <si>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</si>
  <si>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</si>
  <si>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</si>
  <si>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</si>
  <si>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</si>
  <si>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</si>
  <si>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</si>
  <si>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</si>
  <si>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</si>
  <si>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</si>
  <si>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</si>
  <si>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</si>
  <si>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</si>
  <si>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</si>
  <si>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</si>
  <si>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</si>
  <si>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</si>
  <si>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</si>
  <si>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</si>
  <si>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</si>
  <si>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</si>
  <si>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</si>
  <si>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</si>
  <si>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</si>
  <si>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</si>
  <si>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</si>
  <si>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</si>
  <si>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</si>
  <si>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</si>
  <si>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</si>
  <si>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</si>
  <si>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</si>
  <si>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</si>
  <si>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</si>
  <si>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</si>
  <si>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</si>
  <si>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</si>
  <si>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</si>
  <si>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</si>
  <si>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</si>
  <si>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</si>
  <si>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</si>
  <si>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</si>
  <si>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</si>
  <si>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</si>
  <si>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</si>
  <si>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</si>
  <si>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</si>
  <si>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</si>
  <si>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</si>
  <si>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</si>
  <si>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</si>
  <si>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</si>
  <si>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</si>
  <si>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</si>
  <si>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</si>
  <si>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</si>
  <si>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</si>
  <si>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</si>
  <si>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</si>
  <si>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</si>
  <si>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</si>
  <si>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</si>
  <si>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</si>
  <si>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</si>
  <si>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</si>
  <si>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</si>
  <si>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</si>
  <si>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</si>
  <si>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</si>
  <si>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</si>
  <si>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</si>
  <si>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</si>
  <si>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</si>
  <si>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</si>
  <si>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</si>
  <si>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</si>
  <si>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</si>
  <si>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</si>
  <si>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</si>
  <si>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</si>
  <si>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</si>
  <si>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</si>
  <si>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</si>
  <si>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</si>
  <si>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</si>
  <si>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</si>
  <si>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</si>
  <si>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</si>
  <si>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</si>
  <si>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</si>
  <si>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</si>
  <si>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</si>
  <si>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</si>
  <si>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</si>
  <si>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</si>
  <si>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</si>
  <si>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</si>
  <si>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</si>
  <si>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</si>
  <si>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</si>
  <si>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</si>
  <si>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</si>
  <si>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</si>
  <si>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</si>
  <si>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</si>
  <si>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</si>
  <si>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</si>
  <si>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</si>
  <si>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</si>
  <si>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</si>
  <si>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</si>
  <si>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</si>
  <si>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</si>
  <si>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</si>
  <si>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</si>
  <si>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</si>
  <si>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</si>
  <si>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</si>
  <si>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</si>
  <si>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</si>
  <si>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</si>
  <si>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</si>
  <si>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</si>
  <si>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</si>
  <si>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</si>
  <si>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</si>
  <si>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</si>
  <si>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</si>
  <si>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</si>
  <si>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</si>
  <si>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</si>
  <si>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</si>
  <si>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</si>
  <si>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</si>
  <si>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</si>
  <si>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</si>
  <si>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</si>
  <si>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</si>
  <si>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</si>
  <si>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</si>
  <si>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</si>
  <si>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</si>
  <si>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</si>
  <si>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</si>
  <si>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</si>
  <si>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</si>
  <si>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</si>
  <si>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</si>
  <si>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</si>
  <si>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</si>
  <si>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</si>
  <si>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</si>
  <si>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</si>
  <si>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</si>
  <si>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</si>
  <si>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</si>
  <si>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</si>
  <si>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</si>
  <si>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</si>
  <si>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</si>
  <si>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</si>
  <si>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</si>
  <si>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</si>
  <si>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</si>
  <si>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</si>
  <si>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</si>
  <si>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</si>
  <si>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</si>
  <si>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</si>
  <si>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</si>
  <si>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</si>
  <si>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</si>
  <si>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</si>
  <si>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</si>
  <si>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</si>
  <si>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</si>
  <si>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</si>
  <si>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</si>
  <si>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</si>
  <si>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</si>
  <si>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</si>
  <si>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</si>
  <si>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</si>
  <si>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</si>
  <si>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</si>
  <si>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</si>
  <si>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</si>
  <si>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</si>
  <si>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</si>
  <si>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</si>
  <si>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</si>
  <si>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</si>
  <si>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</si>
  <si>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</si>
  <si>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</si>
  <si>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</si>
  <si>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</si>
  <si>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</si>
  <si>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</si>
  <si>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</si>
  <si>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</si>
  <si>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</si>
  <si>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</si>
  <si>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</si>
  <si>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</si>
  <si>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</si>
  <si>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</si>
  <si>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</si>
  <si>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</si>
  <si>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</si>
  <si>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</si>
  <si>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</si>
  <si>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</si>
  <si>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</si>
  <si>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</si>
  <si>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</si>
  <si>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</si>
  <si>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</si>
  <si>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</si>
  <si>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</si>
  <si>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</si>
  <si>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</si>
  <si>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</si>
  <si>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</si>
  <si>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</si>
  <si>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</si>
  <si>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</si>
  <si>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</si>
  <si>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</si>
  <si>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</si>
  <si>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</si>
  <si>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</si>
  <si>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</si>
  <si>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</si>
  <si>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</si>
  <si>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</si>
  <si>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</si>
  <si>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</si>
  <si>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</si>
  <si>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</si>
  <si>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</si>
  <si>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</si>
  <si>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</si>
  <si>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</si>
  <si>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</si>
  <si>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</si>
  <si>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</si>
  <si>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</si>
  <si>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</si>
  <si>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</si>
  <si>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</si>
  <si>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</si>
  <si>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</si>
  <si>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</si>
  <si>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</si>
  <si>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</si>
  <si>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</si>
  <si>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</si>
  <si>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</si>
  <si>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</si>
  <si>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</si>
  <si>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</si>
  <si>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</si>
  <si>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</si>
  <si>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</si>
  <si>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</si>
  <si>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</si>
  <si>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</si>
  <si>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</si>
  <si>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</si>
  <si>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</si>
  <si>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</si>
  <si>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</si>
  <si>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</si>
  <si>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</si>
  <si>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</si>
  <si>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</si>
  <si>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</si>
  <si>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</si>
  <si>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</si>
  <si>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</si>
  <si>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</si>
  <si>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</si>
  <si>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</si>
  <si>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</si>
  <si>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</si>
  <si>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</si>
  <si>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</si>
  <si>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</si>
  <si>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</si>
  <si>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</si>
  <si>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</si>
  <si>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</si>
  <si>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</si>
  <si>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</si>
  <si>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</si>
  <si>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</si>
  <si>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</si>
  <si>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</si>
  <si>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</si>
  <si>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</si>
  <si>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</si>
  <si>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</si>
  <si>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</si>
  <si>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</si>
  <si>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</si>
  <si>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</si>
  <si>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</si>
  <si>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</si>
  <si>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</si>
  <si>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</si>
  <si>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</si>
  <si>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</si>
  <si>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</si>
  <si>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</si>
  <si>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</si>
  <si>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</si>
  <si>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</si>
  <si>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</si>
  <si>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</si>
  <si>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</si>
  <si>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</si>
  <si>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</si>
  <si>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</si>
  <si>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</si>
  <si>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</si>
  <si>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</si>
  <si>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</si>
  <si>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</si>
  <si>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</si>
  <si>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</si>
  <si>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</si>
  <si>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</si>
  <si>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</si>
  <si>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</si>
  <si>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</si>
  <si>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</si>
  <si>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</si>
  <si>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</si>
  <si>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</si>
  <si>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</si>
  <si>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</si>
  <si>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</si>
  <si>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</si>
  <si>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</si>
  <si>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</si>
  <si>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</si>
  <si>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</si>
  <si>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</si>
  <si>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</si>
  <si>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</si>
  <si>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</si>
  <si>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</si>
  <si>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</si>
  <si>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</si>
  <si>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</si>
  <si>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</si>
  <si>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</si>
  <si>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</si>
  <si>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</si>
  <si>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</si>
  <si>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</si>
  <si>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</si>
  <si>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</si>
  <si>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</si>
  <si>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</si>
  <si>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</si>
  <si>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</si>
  <si>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</si>
  <si>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</si>
  <si>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</si>
  <si>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</si>
  <si>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</si>
  <si>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</si>
  <si>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</si>
  <si>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</si>
  <si>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</si>
  <si>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</si>
  <si>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</si>
  <si>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</si>
  <si>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</si>
  <si>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</si>
  <si>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</si>
  <si>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</si>
  <si>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</si>
  <si>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</si>
  <si>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</si>
  <si>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</si>
  <si>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</si>
  <si>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</si>
  <si>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</si>
  <si>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</si>
  <si>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</si>
  <si>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</si>
  <si>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</si>
  <si>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</si>
  <si>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</si>
  <si>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</si>
  <si>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</si>
  <si>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</si>
  <si>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</si>
  <si>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</si>
  <si>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</si>
  <si>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</si>
  <si>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</si>
  <si>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</si>
  <si>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</si>
  <si>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</si>
  <si>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</si>
  <si>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</si>
  <si>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</si>
  <si>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</si>
  <si>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</si>
  <si>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</si>
  <si>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</si>
  <si>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</si>
  <si>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</si>
  <si>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</si>
  <si>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</si>
  <si>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</si>
  <si>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</si>
  <si>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</si>
  <si>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</si>
  <si>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</si>
  <si>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</si>
  <si>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</si>
  <si>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</si>
  <si>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</si>
  <si>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</si>
  <si>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</si>
  <si>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</si>
  <si>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</si>
  <si>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</si>
  <si>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</si>
  <si>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</si>
  <si>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</si>
  <si>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</si>
  <si>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</si>
  <si>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</si>
  <si>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</si>
  <si>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</si>
  <si>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</si>
  <si>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</si>
  <si>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</si>
  <si>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</si>
  <si>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</si>
  <si>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</si>
  <si>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</si>
  <si>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</si>
  <si>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</si>
  <si>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</si>
  <si>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</si>
  <si>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</si>
  <si>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</si>
  <si>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</si>
  <si>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</si>
  <si>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</si>
  <si>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</si>
  <si>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</si>
  <si>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</si>
  <si>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</si>
  <si>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</si>
  <si>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</si>
  <si>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</si>
  <si>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</si>
  <si>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</si>
  <si>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</si>
  <si>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</si>
  <si>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</si>
  <si>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</si>
  <si>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</si>
  <si>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</si>
  <si>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</si>
  <si>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</si>
  <si>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</si>
  <si>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</si>
  <si>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</si>
  <si>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</si>
  <si>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</si>
  <si>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</si>
  <si>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</si>
  <si>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</si>
  <si>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</si>
  <si>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</si>
  <si>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</si>
  <si>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</si>
  <si>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</si>
  <si>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</si>
  <si>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</si>
  <si>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</si>
  <si>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</si>
  <si>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</si>
  <si>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</si>
  <si>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</si>
  <si>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</si>
  <si>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</si>
  <si>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</si>
  <si>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</si>
  <si>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</si>
  <si>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</si>
  <si>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</si>
  <si>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</si>
  <si>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</si>
  <si>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</si>
  <si>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</si>
  <si>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</si>
  <si>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</si>
  <si>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</si>
  <si>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</si>
  <si>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</si>
  <si>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</si>
  <si>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</si>
  <si>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</si>
  <si>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</si>
  <si>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</si>
  <si>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</si>
  <si>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</si>
  <si>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</si>
  <si>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</si>
  <si>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</si>
  <si>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</si>
  <si>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</si>
  <si>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</si>
  <si>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</si>
  <si>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</si>
  <si>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</si>
  <si>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</si>
  <si>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</si>
  <si>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</si>
  <si>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</si>
  <si>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</si>
  <si>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</si>
  <si>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</si>
  <si>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</si>
  <si>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</si>
  <si>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</si>
  <si>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</si>
  <si>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</si>
  <si>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</si>
  <si>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</si>
  <si>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</si>
  <si>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</si>
  <si>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</si>
  <si>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</si>
  <si>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</si>
  <si>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</si>
  <si>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</si>
  <si>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</si>
  <si>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</si>
  <si>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</si>
  <si>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</si>
  <si>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</si>
  <si>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</si>
  <si>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</si>
  <si>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</si>
  <si>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</si>
  <si>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</si>
  <si>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</si>
  <si>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</si>
  <si>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</si>
  <si>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</si>
  <si>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</si>
  <si>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</si>
  <si>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</si>
  <si>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</si>
  <si>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</si>
  <si>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</si>
  <si>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</si>
  <si>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</si>
  <si>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</si>
  <si>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</si>
  <si>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</si>
  <si>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</si>
  <si>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</si>
  <si>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</si>
  <si>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</si>
  <si>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</si>
  <si>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</si>
  <si>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</si>
  <si>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</si>
  <si>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</si>
  <si>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</si>
  <si>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</si>
  <si>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</si>
  <si>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</si>
  <si>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</si>
  <si>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</si>
  <si>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</si>
  <si>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</si>
  <si>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</si>
  <si>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</si>
  <si>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</si>
  <si>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</si>
  <si>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</si>
  <si>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</si>
  <si>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</si>
  <si>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</si>
  <si>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</si>
  <si>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</si>
  <si>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</si>
  <si>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</si>
  <si>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</si>
  <si>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</si>
  <si>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</si>
  <si>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</si>
  <si>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</si>
  <si>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</si>
  <si>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</si>
  <si>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</si>
  <si>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</si>
  <si>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</si>
  <si>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</si>
  <si>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</si>
  <si>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</si>
  <si>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</si>
  <si>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</si>
  <si>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</si>
  <si>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</si>
  <si>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</si>
  <si>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</si>
  <si>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</si>
  <si>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</si>
  <si>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</si>
  <si>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</si>
  <si>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</si>
  <si>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</si>
  <si>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</si>
  <si>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</si>
  <si>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</si>
  <si>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</si>
  <si>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</si>
  <si>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</si>
  <si>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</si>
  <si>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</si>
  <si>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</si>
  <si>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</si>
  <si>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</si>
  <si>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</si>
  <si>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</si>
  <si>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</si>
  <si>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</si>
  <si>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</si>
  <si>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</si>
  <si>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</si>
  <si>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</si>
  <si>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</si>
  <si>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</si>
  <si>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</si>
  <si>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</si>
  <si>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</si>
  <si>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</si>
  <si>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</si>
  <si>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</si>
  <si>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</si>
  <si>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</si>
  <si>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</si>
  <si>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</si>
  <si>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</si>
  <si>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</si>
  <si>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</si>
  <si>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</si>
  <si>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</si>
  <si>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</si>
  <si>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</si>
  <si>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</si>
  <si>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</si>
  <si>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</si>
  <si>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</si>
  <si>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</si>
  <si>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</si>
  <si>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</si>
  <si>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</si>
  <si>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</si>
  <si>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</si>
  <si>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</si>
  <si>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</si>
  <si>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</si>
  <si>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</si>
  <si>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</si>
  <si>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</si>
  <si>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</si>
  <si>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</si>
  <si>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</si>
  <si>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</si>
  <si>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</si>
  <si>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</si>
  <si>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</si>
  <si>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</si>
  <si>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</si>
  <si>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</si>
  <si>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</si>
  <si>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</si>
  <si>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</si>
  <si>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</si>
  <si>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</si>
  <si>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</si>
  <si>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</si>
  <si>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</si>
  <si>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</si>
  <si>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</si>
  <si>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</si>
  <si>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</si>
  <si>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</si>
  <si>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</si>
  <si>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</si>
  <si>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</si>
  <si>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</si>
  <si>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</si>
  <si>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</si>
  <si>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</si>
  <si>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</si>
  <si>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</si>
  <si>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</si>
  <si>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</si>
  <si>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</si>
  <si>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</si>
  <si>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</si>
  <si>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</si>
  <si>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</si>
  <si>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</si>
  <si>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</si>
  <si>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</si>
  <si>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</si>
  <si>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</si>
  <si>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</si>
  <si>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</si>
  <si>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</si>
  <si>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</si>
  <si>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</si>
  <si>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</si>
  <si>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</si>
  <si>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</si>
  <si>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</si>
  <si>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</si>
  <si>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</si>
  <si>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</si>
  <si>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</si>
  <si>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</si>
  <si>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</si>
  <si>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</si>
  <si>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</si>
  <si>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</si>
  <si>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</si>
  <si>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</si>
  <si>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</si>
  <si>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</si>
  <si>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</si>
  <si>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</si>
  <si>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</si>
  <si>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</si>
  <si>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</si>
  <si>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</si>
  <si>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</si>
  <si>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</si>
  <si>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</si>
  <si>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</si>
  <si>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</si>
  <si>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</si>
  <si>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</si>
  <si>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</si>
  <si>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</si>
  <si>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</si>
  <si>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</si>
  <si>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</si>
  <si>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</si>
  <si>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</si>
  <si>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</si>
  <si>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</si>
  <si>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</si>
  <si>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</si>
  <si>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</si>
  <si>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</si>
  <si>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</si>
  <si>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</si>
  <si>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</si>
  <si>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</si>
  <si>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</si>
  <si>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</si>
  <si>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</si>
  <si>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</si>
  <si>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</si>
  <si>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</si>
  <si>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</si>
  <si>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</si>
  <si>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</si>
  <si>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</si>
  <si>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</si>
  <si>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</si>
  <si>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</si>
  <si>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</si>
  <si>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</si>
  <si>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</si>
  <si>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</si>
  <si>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</si>
  <si>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</si>
  <si>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</si>
  <si>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</si>
  <si>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</si>
  <si>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</si>
  <si>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</si>
  <si>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</si>
  <si>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</si>
  <si>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</si>
  <si>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</si>
  <si>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</si>
  <si>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</si>
  <si>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</si>
  <si>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</si>
  <si>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</si>
  <si>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</si>
  <si>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</si>
  <si>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</si>
  <si>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</si>
  <si>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</si>
  <si>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</si>
  <si>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</si>
  <si>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</si>
  <si>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</si>
  <si>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</si>
  <si>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</si>
  <si>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</si>
  <si>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</si>
  <si>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</si>
  <si>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</si>
  <si>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</si>
  <si>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</si>
  <si>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</si>
  <si>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</si>
  <si>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</si>
  <si>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</si>
  <si>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</si>
  <si>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</si>
  <si>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</si>
  <si>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</si>
  <si>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</si>
  <si>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</si>
  <si>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</si>
  <si>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</si>
  <si>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</si>
  <si>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</si>
  <si>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</si>
  <si>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</si>
  <si>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</si>
  <si>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</si>
  <si>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</si>
  <si>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</si>
  <si>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</si>
  <si>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</si>
  <si>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</si>
  <si>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</si>
  <si>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</si>
  <si>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</si>
  <si>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</si>
  <si>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</si>
  <si>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</si>
  <si>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</si>
  <si>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</si>
  <si>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</si>
  <si>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</si>
  <si>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</si>
  <si>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</si>
  <si>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</si>
  <si>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</si>
  <si>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</si>
  <si>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</si>
  <si>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</si>
  <si>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</si>
  <si>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</si>
  <si>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</si>
  <si>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</si>
  <si>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</si>
  <si>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</si>
  <si>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</si>
  <si>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</si>
  <si>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</si>
  <si>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</si>
  <si>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</si>
  <si>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</si>
  <si>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</si>
  <si>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</si>
  <si>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</si>
  <si>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</si>
  <si>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</si>
  <si>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</si>
  <si>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</si>
  <si>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</si>
  <si>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</si>
  <si>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</si>
  <si>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</si>
  <si>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</si>
  <si>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</si>
  <si>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</si>
  <si>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</si>
  <si>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</si>
  <si>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</si>
  <si>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</si>
  <si>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</si>
  <si>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</si>
  <si>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</si>
  <si>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</si>
  <si>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</si>
  <si>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</si>
  <si>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</si>
  <si>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</si>
  <si>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</si>
  <si>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</si>
  <si>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</si>
  <si>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</si>
  <si>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</si>
  <si>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</si>
  <si>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</si>
  <si>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</si>
  <si>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</si>
  <si>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</si>
  <si>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</si>
  <si>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</si>
  <si>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</si>
  <si>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</si>
  <si>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</si>
  <si>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</si>
  <si>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</si>
  <si>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</si>
  <si>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</si>
  <si>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</si>
  <si>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</si>
  <si>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</si>
  <si>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</si>
  <si>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</si>
  <si>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</si>
  <si>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</si>
  <si>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</si>
  <si>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</si>
  <si>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</si>
  <si>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</si>
  <si>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</si>
  <si>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</si>
  <si>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</si>
  <si>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</si>
  <si>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</si>
  <si>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</si>
  <si>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</si>
  <si>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</si>
  <si>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</si>
  <si>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</si>
  <si>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</si>
  <si>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</si>
  <si>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</si>
  <si>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</si>
  <si>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</si>
  <si>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</si>
  <si>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</si>
  <si>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</si>
  <si>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</si>
  <si>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</si>
  <si>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</si>
  <si>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</si>
  <si>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</si>
  <si>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</si>
  <si>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</si>
  <si>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</si>
  <si>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</si>
  <si>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</si>
  <si>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</si>
  <si>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</si>
  <si>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</si>
  <si>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</si>
  <si>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</si>
  <si>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</si>
  <si>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</si>
  <si>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</si>
  <si>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</si>
  <si>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</si>
  <si>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</si>
  <si>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</si>
  <si>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</si>
  <si>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</si>
  <si>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</si>
  <si>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</si>
  <si>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</si>
  <si>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</si>
  <si>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</si>
  <si>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</si>
  <si>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</si>
  <si>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</si>
  <si>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</si>
  <si>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</si>
  <si>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</si>
  <si>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</si>
  <si>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</si>
  <si>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</si>
  <si>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</si>
  <si>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</si>
  <si>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</si>
  <si>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</si>
  <si>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</si>
  <si>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</si>
  <si>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</si>
  <si>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</si>
  <si>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</si>
  <si>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</si>
  <si>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</si>
  <si>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</si>
  <si>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</si>
  <si>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</si>
  <si>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</si>
  <si>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</si>
  <si>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</si>
  <si>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</si>
  <si>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</si>
  <si>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</si>
  <si>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</si>
  <si>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</si>
  <si>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</si>
  <si>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</si>
  <si>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</si>
  <si>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</si>
  <si>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</si>
  <si>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</si>
  <si>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</si>
  <si>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</si>
  <si>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</si>
  <si>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</si>
  <si>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</si>
  <si>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</si>
  <si>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</si>
  <si>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</si>
  <si>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</si>
  <si>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</si>
  <si>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</si>
  <si>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</si>
  <si>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</si>
  <si>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</si>
  <si>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</si>
  <si>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</si>
  <si>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</si>
  <si>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</si>
  <si>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</si>
  <si>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</si>
  <si>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</si>
  <si>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</si>
  <si>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</si>
  <si>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</si>
  <si>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</si>
  <si>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</si>
  <si>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</si>
  <si>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</si>
  <si>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</si>
  <si>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</si>
  <si>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</si>
  <si>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</si>
  <si>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</si>
  <si>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</si>
  <si>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</si>
  <si>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</si>
  <si>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</si>
  <si>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</si>
  <si>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</si>
  <si>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</si>
  <si>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</si>
  <si>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</si>
  <si>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</si>
  <si>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</si>
  <si>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</si>
  <si>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</si>
  <si>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</si>
  <si>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</si>
  <si>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</si>
  <si>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</si>
  <si>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</si>
  <si>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</si>
  <si>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</si>
  <si>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</si>
  <si>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</si>
  <si>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</si>
  <si>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</si>
  <si>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</si>
  <si>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</si>
  <si>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</si>
  <si>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</si>
  <si>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</si>
  <si>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</si>
  <si>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</si>
  <si>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</si>
  <si>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</si>
  <si>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</si>
  <si>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</si>
  <si>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</si>
  <si>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</si>
  <si>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</si>
  <si>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</si>
  <si>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</si>
  <si>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</si>
  <si>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</si>
  <si>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</si>
  <si>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</si>
  <si>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</si>
  <si>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</si>
  <si>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</si>
  <si>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</si>
  <si>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</si>
  <si>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</si>
  <si>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</si>
  <si>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</si>
  <si>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</si>
  <si>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</si>
  <si>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</si>
  <si>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</si>
  <si>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</si>
  <si>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</si>
  <si>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</si>
  <si>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</si>
  <si>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</si>
  <si>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</si>
  <si>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</si>
  <si>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</si>
  <si>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</si>
  <si>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</si>
  <si>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</si>
  <si>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</si>
  <si>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</si>
  <si>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</si>
  <si>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</si>
  <si>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</si>
  <si>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</si>
  <si>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</si>
  <si>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</si>
  <si>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</si>
  <si>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</si>
  <si>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</si>
  <si>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</si>
  <si>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</si>
  <si>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</si>
  <si>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</si>
  <si>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</si>
  <si>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</si>
  <si>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</si>
  <si>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</si>
  <si>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</si>
  <si>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</si>
  <si>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</si>
  <si>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</si>
  <si>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</si>
  <si>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</si>
  <si>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</si>
  <si>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</si>
  <si>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</si>
  <si>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</si>
  <si>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</si>
  <si>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</si>
  <si>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</si>
  <si>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</si>
  <si>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</si>
  <si>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</si>
  <si>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</si>
  <si>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</si>
  <si>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</si>
  <si>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</si>
  <si>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</si>
  <si>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</si>
  <si>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</si>
  <si>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</si>
  <si>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</si>
  <si>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</si>
  <si>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</si>
  <si>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</si>
  <si>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</si>
  <si>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</si>
  <si>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</si>
  <si>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</si>
  <si>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</si>
  <si>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</si>
  <si>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</si>
  <si>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</si>
  <si>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</si>
  <si>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</si>
  <si>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</si>
  <si>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</si>
  <si>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</si>
  <si>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</si>
  <si>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</si>
  <si>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</si>
  <si>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</si>
  <si>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</si>
  <si>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</si>
  <si>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</si>
  <si>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</si>
  <si>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</si>
  <si>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</si>
  <si>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</si>
  <si>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</si>
  <si>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</si>
  <si>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</si>
  <si>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</si>
  <si>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</si>
  <si>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</si>
  <si>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</si>
  <si>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</si>
  <si>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</si>
  <si>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</si>
  <si>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</si>
  <si>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</si>
  <si>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</si>
  <si>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</si>
  <si>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</si>
  <si>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</si>
  <si>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</si>
  <si>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</si>
  <si>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</si>
  <si>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</si>
  <si>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</si>
  <si>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</si>
  <si>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</si>
  <si>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</si>
  <si>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</si>
  <si>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</si>
  <si>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</si>
  <si>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</si>
  <si>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</si>
  <si>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</si>
  <si>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</si>
  <si>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</si>
  <si>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</si>
  <si>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</si>
  <si>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</si>
  <si>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</si>
  <si>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</si>
  <si>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</si>
  <si>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</si>
  <si>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</si>
  <si>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</si>
  <si>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</si>
  <si>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</si>
  <si>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</si>
  <si>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</si>
  <si>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</si>
  <si>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</si>
  <si>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</si>
  <si>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</si>
  <si>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</si>
  <si>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</si>
  <si>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</si>
  <si>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</si>
  <si>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</si>
  <si>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</si>
  <si>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</si>
  <si>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</si>
  <si>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</si>
  <si>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</si>
  <si>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</si>
  <si>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</si>
  <si>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</si>
  <si>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</si>
  <si>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</si>
  <si>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</si>
  <si>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</si>
  <si>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</si>
  <si>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</si>
  <si>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</si>
  <si>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</si>
  <si>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</si>
  <si>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</si>
  <si>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</si>
  <si>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</si>
  <si>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</si>
  <si>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</si>
  <si>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</si>
  <si>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</si>
  <si>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</si>
  <si>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</si>
  <si>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</si>
  <si>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</si>
  <si>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</si>
  <si>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</si>
  <si>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</si>
  <si>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</si>
  <si>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</si>
  <si>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</si>
  <si>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</si>
  <si>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</si>
  <si>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</si>
  <si>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</si>
  <si>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</si>
  <si>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</si>
  <si>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</si>
  <si>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</si>
  <si>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</si>
  <si>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</si>
  <si>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</si>
  <si>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</si>
  <si>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</si>
  <si>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</si>
  <si>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</si>
  <si>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</si>
  <si>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</si>
  <si>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</si>
  <si>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</si>
  <si>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</si>
  <si>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</si>
  <si>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</si>
  <si>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</si>
  <si>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</si>
  <si>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</si>
  <si>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</si>
  <si>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</si>
  <si>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</si>
  <si>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</si>
  <si>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</si>
  <si>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</si>
  <si>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</si>
  <si>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</si>
  <si>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</si>
  <si>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</si>
  <si>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</si>
  <si>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</si>
  <si>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</si>
  <si>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</si>
  <si>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</si>
  <si>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</si>
  <si>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</si>
  <si>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</si>
  <si>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</si>
  <si>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</si>
  <si>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</si>
  <si>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</si>
  <si>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</si>
  <si>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</si>
  <si>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</si>
  <si>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</si>
  <si>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</si>
  <si>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</si>
  <si>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</si>
  <si>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</si>
  <si>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</si>
  <si>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</si>
  <si>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</si>
  <si>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</si>
  <si>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</si>
  <si>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</si>
  <si>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</si>
  <si>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</si>
  <si>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</si>
  <si>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</si>
  <si>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</si>
  <si>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</si>
  <si>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</si>
  <si>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</si>
  <si>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</si>
  <si>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</si>
  <si>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</si>
  <si>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</si>
  <si>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</si>
  <si>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</si>
  <si>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</si>
  <si>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</si>
  <si>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</si>
  <si>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</si>
  <si>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</si>
  <si>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</si>
  <si>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</si>
  <si>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</si>
  <si>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</si>
  <si>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</si>
  <si>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</si>
  <si>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</si>
  <si>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</si>
  <si>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</si>
  <si>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</si>
  <si>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</si>
  <si>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</si>
  <si>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</si>
  <si>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</si>
  <si>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</si>
  <si>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</si>
  <si>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</si>
  <si>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</si>
  <si>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</si>
  <si>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</si>
  <si>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</si>
  <si>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</si>
  <si>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</si>
  <si>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</si>
  <si>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</si>
  <si>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</si>
  <si>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</si>
  <si>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</si>
  <si>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</si>
  <si>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</si>
  <si>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</si>
  <si>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</si>
  <si>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</si>
  <si>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</si>
  <si>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</si>
  <si>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</si>
  <si>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</si>
  <si>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</si>
  <si>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</si>
  <si>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</si>
  <si>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</si>
  <si>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</si>
  <si>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</si>
  <si>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</si>
  <si>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</si>
  <si>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</si>
  <si>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</si>
  <si>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</si>
  <si>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</si>
  <si>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</si>
  <si>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</si>
  <si>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</si>
  <si>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</si>
  <si>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</si>
  <si>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</si>
  <si>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</si>
  <si>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</si>
  <si>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</si>
  <si>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</si>
  <si>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</si>
  <si>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</si>
  <si>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</si>
  <si>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</si>
  <si>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</si>
  <si>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</si>
  <si>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</si>
  <si>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</si>
  <si>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</si>
  <si>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</si>
  <si>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</si>
  <si>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</si>
  <si>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</si>
  <si>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</si>
  <si>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</si>
  <si>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</si>
  <si>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</si>
  <si>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</si>
  <si>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</si>
  <si>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</si>
  <si>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</si>
  <si>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</si>
  <si>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</si>
  <si>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</si>
  <si>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</si>
  <si>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</si>
  <si>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</si>
  <si>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</si>
  <si>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</si>
  <si>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</si>
  <si>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</si>
  <si>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</si>
  <si>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</si>
  <si>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</si>
  <si>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</si>
  <si>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</si>
  <si>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</si>
  <si>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</si>
  <si>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</si>
  <si>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</si>
  <si>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</si>
  <si>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</si>
  <si>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</si>
  <si>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</si>
  <si>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</si>
  <si>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</si>
  <si>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</si>
  <si>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</si>
  <si>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</si>
  <si>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</si>
  <si>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</si>
  <si>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</si>
  <si>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</si>
  <si>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</si>
  <si>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</si>
  <si>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</si>
  <si>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</si>
  <si>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</si>
  <si>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</si>
  <si>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</si>
  <si>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</si>
  <si>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</si>
  <si>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</si>
  <si>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</si>
  <si>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</si>
  <si>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</si>
  <si>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</si>
  <si>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</si>
  <si>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</si>
  <si>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</si>
  <si>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</si>
  <si>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</si>
  <si>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</si>
  <si>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</si>
  <si>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</si>
  <si>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</si>
  <si>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</si>
  <si>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</si>
  <si>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</si>
  <si>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</si>
  <si>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</si>
  <si>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</si>
  <si>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</si>
  <si>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</si>
  <si>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</si>
  <si>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</si>
  <si>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</si>
  <si>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</si>
  <si>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</si>
  <si>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</si>
  <si>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</si>
  <si>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</si>
  <si>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</si>
  <si>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</si>
  <si>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</si>
  <si>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</si>
  <si>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</si>
  <si>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</si>
  <si>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</si>
  <si>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</si>
  <si>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</si>
  <si>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</si>
  <si>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</si>
  <si>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</si>
  <si>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</si>
  <si>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</si>
  <si>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</si>
  <si>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</si>
  <si>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</si>
  <si>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</si>
  <si>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</si>
  <si>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</si>
  <si>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</si>
  <si>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</si>
  <si>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</si>
  <si>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</si>
  <si>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</si>
  <si>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</si>
  <si>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</si>
  <si>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</si>
  <si>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</si>
  <si>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</si>
  <si>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</si>
  <si>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</si>
  <si>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</si>
  <si>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</si>
  <si>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</si>
  <si>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</si>
  <si>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</si>
  <si>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</si>
  <si>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</si>
  <si>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</si>
  <si>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</si>
  <si>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</si>
  <si>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</si>
  <si>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</si>
  <si>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</si>
  <si>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</si>
  <si>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</si>
  <si>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</si>
  <si>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</si>
  <si>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</si>
  <si>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</si>
  <si>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</si>
  <si>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</si>
  <si>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</si>
  <si>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</si>
  <si>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</si>
  <si>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</si>
  <si>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</si>
  <si>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</si>
  <si>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</si>
  <si>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</si>
  <si>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</si>
  <si>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</si>
  <si>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</si>
  <si>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</si>
  <si>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</si>
  <si>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</si>
  <si>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</si>
  <si>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</si>
  <si>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</si>
  <si>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</si>
  <si>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</si>
  <si>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</si>
  <si>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</si>
  <si>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</si>
  <si>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</si>
  <si>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</si>
  <si>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</si>
  <si>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</si>
  <si>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</si>
  <si>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</si>
  <si>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</si>
  <si>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</si>
  <si>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</si>
  <si>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</si>
  <si>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</si>
  <si>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</si>
  <si>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</si>
  <si>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</si>
  <si>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</si>
  <si>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</si>
  <si>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</si>
  <si>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</si>
  <si>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</si>
  <si>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</si>
  <si>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</si>
  <si>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</si>
  <si>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</si>
  <si>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</si>
  <si>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</si>
  <si>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</si>
  <si>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</si>
  <si>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</si>
  <si>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</si>
  <si>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</si>
  <si>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</si>
  <si>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</si>
  <si>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</si>
  <si>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</si>
  <si>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</si>
  <si>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</si>
  <si>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</si>
  <si>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</si>
  <si>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</si>
  <si>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</si>
  <si>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</si>
  <si>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</si>
  <si>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</si>
  <si>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</si>
  <si>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</si>
  <si>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</si>
  <si>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</si>
  <si>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</si>
  <si>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</si>
  <si>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</si>
  <si>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</si>
  <si>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</si>
  <si>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</si>
  <si>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</si>
  <si>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</si>
  <si>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</si>
  <si>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</si>
  <si>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</si>
  <si>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</si>
  <si>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</si>
  <si>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</si>
  <si>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</si>
  <si>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</si>
  <si>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</si>
  <si>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</si>
  <si>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</si>
  <si>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</si>
  <si>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</si>
  <si>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</si>
  <si>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</si>
  <si>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</si>
  <si>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</si>
  <si>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</si>
  <si>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</si>
  <si>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</si>
  <si>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</si>
  <si>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</si>
  <si>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</si>
  <si>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</si>
  <si>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</si>
  <si>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</si>
  <si>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</si>
  <si>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</si>
  <si>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</si>
  <si>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</si>
  <si>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</si>
  <si>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</si>
  <si>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</si>
  <si>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</si>
  <si>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</si>
  <si>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</si>
  <si>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</si>
  <si>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</si>
  <si>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</si>
  <si>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</si>
  <si>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</si>
  <si>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</si>
  <si>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</si>
  <si>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</si>
  <si>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</si>
  <si>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</si>
  <si>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</si>
  <si>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</si>
  <si>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</si>
  <si>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</si>
  <si>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</si>
  <si>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</si>
  <si>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</si>
  <si>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</si>
  <si>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</si>
  <si>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</si>
  <si>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</si>
  <si>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</si>
  <si>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</si>
  <si>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</si>
  <si>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</si>
  <si>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</si>
  <si>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</si>
  <si>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</si>
  <si>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</si>
  <si>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</si>
  <si>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</si>
  <si>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</si>
  <si>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</si>
  <si>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</si>
  <si>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</si>
  <si>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</si>
  <si>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</si>
  <si>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</si>
  <si>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</si>
  <si>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</si>
  <si>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</si>
  <si>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</si>
  <si>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</si>
  <si>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</si>
  <si>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</si>
  <si>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</si>
  <si>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</si>
  <si>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</si>
  <si>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</si>
  <si>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</si>
  <si>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</si>
  <si>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</si>
  <si>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</si>
  <si>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</si>
  <si>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</si>
  <si>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</si>
  <si>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</si>
  <si>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</si>
  <si>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</si>
  <si>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</si>
  <si>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</si>
  <si>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</si>
  <si>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</si>
  <si>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</si>
  <si>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</si>
  <si>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</si>
  <si>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</si>
  <si>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</si>
  <si>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</si>
  <si>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</si>
  <si>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</si>
  <si>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</si>
  <si>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</si>
  <si>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</si>
  <si>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</si>
  <si>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</si>
  <si>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</si>
  <si>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</si>
  <si>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</si>
  <si>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</si>
  <si>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</si>
  <si>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</si>
  <si>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</si>
  <si>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</si>
  <si>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</si>
  <si>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</si>
  <si>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</si>
  <si>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</si>
  <si>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</si>
  <si>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</si>
  <si>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</si>
  <si>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</si>
  <si>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</si>
  <si>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</si>
  <si>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</si>
  <si>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</si>
  <si>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</si>
  <si>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</si>
  <si>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</si>
  <si>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</si>
  <si>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</si>
  <si>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</si>
  <si>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</si>
  <si>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</si>
  <si>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</si>
  <si>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</si>
  <si>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</si>
  <si>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</si>
  <si>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</si>
  <si>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</si>
  <si>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</si>
  <si>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</si>
  <si>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</si>
  <si>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</si>
  <si>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</si>
  <si>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</si>
  <si>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</si>
  <si>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</si>
  <si>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</si>
  <si>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</si>
  <si>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</si>
  <si>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</si>
  <si>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</si>
  <si>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</si>
  <si>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</si>
  <si>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</si>
  <si>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</si>
  <si>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</si>
  <si>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</si>
  <si>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</si>
  <si>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</si>
  <si>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</si>
  <si>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</si>
  <si>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</si>
  <si>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</si>
  <si>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</si>
  <si>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</si>
  <si>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</si>
  <si>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</si>
  <si>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</si>
  <si>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</si>
  <si>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</si>
  <si>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</si>
  <si>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</si>
  <si>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</si>
  <si>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</si>
  <si>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</si>
  <si>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</si>
  <si>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</si>
  <si>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</si>
  <si>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</si>
  <si>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</si>
  <si>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</si>
  <si>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</si>
  <si>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</si>
  <si>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</si>
  <si>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</si>
  <si>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</si>
  <si>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</si>
  <si>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</si>
  <si>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</si>
  <si>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</si>
  <si>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</si>
  <si>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</si>
  <si>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</si>
  <si>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</si>
  <si>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</si>
  <si>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</si>
  <si>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</si>
  <si>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</si>
  <si>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</si>
  <si>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</si>
  <si>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</si>
  <si>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</si>
  <si>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</si>
  <si>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</si>
  <si>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</si>
  <si>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</si>
  <si>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</si>
  <si>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</si>
  <si>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</si>
  <si>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</si>
  <si>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</si>
  <si>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</si>
  <si>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</si>
  <si>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</si>
  <si>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</si>
  <si>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</si>
  <si>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</si>
  <si>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</si>
  <si>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</si>
  <si>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</si>
  <si>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</si>
  <si>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</si>
  <si>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</si>
  <si>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</si>
  <si>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</si>
  <si>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</si>
  <si>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</si>
  <si>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</si>
  <si>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</si>
  <si>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</si>
  <si>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</si>
  <si>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</si>
  <si>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</si>
  <si>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</si>
  <si>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</si>
  <si>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</si>
  <si>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</si>
  <si>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</si>
  <si>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</si>
  <si>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</si>
  <si>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</si>
  <si>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</si>
  <si>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</si>
  <si>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</si>
  <si>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</si>
  <si>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</si>
  <si>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</si>
  <si>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</si>
  <si>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</si>
  <si>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</si>
  <si>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</si>
  <si>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</si>
  <si>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</si>
  <si>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</si>
  <si>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</si>
  <si>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</si>
  <si>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</si>
  <si>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</si>
  <si>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</si>
  <si>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</si>
  <si>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</si>
  <si>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</si>
  <si>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</si>
  <si>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</si>
  <si>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</si>
  <si>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</si>
  <si>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</si>
  <si>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</si>
  <si>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</si>
  <si>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</si>
  <si>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</si>
  <si>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</si>
  <si>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</si>
  <si>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</si>
  <si>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</si>
  <si>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</si>
  <si>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</si>
  <si>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</si>
  <si>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</si>
  <si>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</si>
  <si>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</si>
  <si>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</si>
  <si>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</si>
  <si>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</si>
  <si>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</si>
  <si>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</si>
  <si>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</si>
  <si>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</si>
  <si>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</si>
  <si>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</si>
  <si>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</si>
  <si>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</si>
  <si>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</si>
  <si>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</si>
  <si>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</si>
  <si>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</si>
  <si>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</si>
  <si>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</si>
  <si>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</si>
  <si>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</si>
  <si>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</si>
  <si>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</si>
  <si>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</si>
  <si>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</si>
  <si>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</si>
  <si>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</si>
  <si>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</si>
  <si>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</si>
  <si>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</si>
  <si>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</si>
  <si>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</si>
  <si>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</si>
  <si>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</si>
  <si>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</si>
  <si>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</si>
  <si>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</si>
  <si>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</si>
  <si>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</si>
  <si>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</si>
  <si>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</si>
  <si>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</si>
  <si>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</si>
  <si>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</si>
  <si>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</si>
  <si>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</si>
  <si>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</si>
  <si>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</si>
  <si>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</si>
  <si>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</si>
  <si>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</si>
  <si>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</si>
  <si>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</si>
  <si>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</si>
  <si>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</si>
  <si>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</si>
  <si>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</si>
  <si>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</si>
  <si>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</si>
  <si>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</si>
  <si>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</si>
  <si>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</si>
  <si>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</si>
  <si>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</si>
  <si>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</si>
  <si>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</si>
  <si>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</si>
  <si>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</si>
  <si>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</si>
  <si>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</si>
  <si>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</si>
  <si>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</si>
  <si>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</si>
  <si>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</si>
  <si>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</si>
  <si>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</si>
  <si>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</si>
  <si>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</si>
  <si>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</si>
  <si>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</si>
  <si>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</si>
  <si>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</si>
  <si>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</si>
  <si>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</si>
  <si>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</si>
  <si>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</si>
  <si>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</si>
  <si>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</si>
  <si>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</si>
  <si>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</si>
  <si>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</si>
  <si>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</si>
  <si>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</si>
  <si>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</si>
  <si>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</si>
  <si>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</si>
  <si>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</si>
  <si>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</si>
  <si>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</si>
  <si>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</si>
  <si>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</si>
  <si>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</si>
  <si>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</si>
  <si>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</si>
  <si>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</si>
  <si>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</si>
  <si>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</si>
  <si>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</si>
  <si>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</si>
  <si>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</si>
  <si>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</si>
  <si>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</si>
  <si>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</si>
  <si>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</si>
  <si>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</si>
  <si>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</si>
  <si>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</si>
  <si>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</si>
  <si>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</si>
  <si>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</si>
  <si>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</si>
  <si>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</si>
  <si>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</si>
  <si>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</si>
  <si>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</si>
  <si>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</si>
  <si>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</si>
  <si>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</si>
  <si>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</si>
  <si>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</si>
  <si>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</si>
  <si>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</si>
  <si>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</si>
  <si>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</si>
  <si>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</si>
  <si>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</si>
  <si>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</si>
  <si>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</si>
  <si>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</si>
  <si>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</si>
  <si>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</si>
  <si>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</si>
  <si>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</si>
  <si>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</si>
  <si>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</si>
  <si>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</si>
  <si>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</si>
  <si>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</si>
  <si>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</si>
  <si>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</si>
  <si>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</si>
  <si>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</si>
  <si>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</si>
  <si>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</si>
  <si>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</si>
  <si>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</si>
  <si>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</si>
  <si>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</si>
  <si>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</si>
  <si>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</si>
  <si>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</si>
  <si>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</si>
  <si>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</si>
  <si>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</si>
  <si>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</si>
  <si>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</si>
  <si>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</si>
  <si>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</si>
  <si>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</si>
  <si>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</si>
  <si>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</si>
  <si>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</si>
  <si>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</si>
  <si>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</si>
  <si>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</si>
  <si>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</si>
  <si>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</si>
  <si>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</si>
  <si>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</si>
  <si>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</si>
  <si>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</si>
  <si>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</si>
  <si>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</si>
  <si>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</si>
  <si>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</si>
  <si>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</si>
  <si>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</si>
  <si>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</si>
  <si>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</si>
  <si>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</si>
  <si>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</si>
  <si>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</si>
  <si>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</si>
  <si>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</si>
  <si>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</si>
  <si>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</si>
  <si>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</si>
  <si>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</si>
  <si>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</si>
  <si>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</si>
  <si>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</si>
  <si>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</si>
  <si>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</si>
  <si>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</si>
  <si>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</si>
  <si>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</si>
  <si>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</si>
  <si>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</si>
  <si>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</si>
  <si>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</si>
  <si>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</si>
  <si>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</si>
  <si>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</si>
  <si>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</si>
  <si>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</si>
  <si>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</si>
  <si>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</si>
  <si>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</si>
  <si>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</si>
  <si>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</si>
  <si>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</si>
  <si>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</si>
  <si>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</si>
  <si>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</si>
  <si>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</si>
  <si>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</si>
  <si>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</si>
  <si>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</si>
  <si>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</si>
  <si>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</si>
  <si>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</si>
  <si>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</si>
  <si>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</si>
  <si>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</si>
  <si>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</si>
  <si>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</si>
  <si>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</si>
  <si>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</si>
  <si>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</si>
  <si>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</si>
  <si>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</si>
  <si>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</si>
  <si>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</si>
  <si>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</si>
  <si>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</si>
  <si>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</si>
  <si>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</si>
  <si>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</si>
  <si>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</si>
  <si>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</si>
  <si>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</si>
  <si>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</si>
  <si>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</si>
  <si>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</si>
  <si>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</si>
  <si>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</si>
  <si>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</si>
  <si>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</si>
  <si>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</si>
  <si>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</si>
  <si>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</si>
  <si>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</si>
  <si>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</si>
  <si>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</si>
  <si>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</si>
  <si>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</si>
  <si>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</si>
  <si>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</si>
  <si>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</si>
  <si>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</si>
  <si>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</si>
  <si>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</si>
  <si>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</si>
  <si>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</si>
  <si>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</si>
  <si>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</si>
  <si>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</si>
  <si>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</si>
  <si>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</si>
  <si>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</si>
  <si>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</si>
  <si>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</si>
  <si>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</si>
  <si>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</si>
  <si>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</si>
  <si>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</si>
  <si>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</si>
  <si>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</si>
  <si>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</si>
  <si>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</si>
  <si>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</si>
  <si>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</si>
  <si>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</si>
  <si>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</si>
  <si>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</si>
  <si>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</si>
  <si>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</si>
  <si>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</si>
  <si>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</si>
  <si>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</si>
  <si>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</si>
  <si>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</si>
  <si>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</si>
  <si>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</si>
  <si>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</si>
  <si>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</si>
  <si>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</si>
  <si>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</si>
  <si>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</si>
  <si>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</si>
  <si>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</si>
  <si>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</si>
  <si>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</si>
  <si>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</si>
  <si>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</si>
  <si>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</si>
  <si>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</si>
  <si>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</si>
  <si>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</si>
  <si>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</si>
  <si>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</si>
  <si>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</si>
  <si>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</si>
  <si>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</si>
  <si>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</si>
  <si>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</si>
  <si>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</si>
  <si>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</si>
  <si>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</si>
  <si>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</si>
  <si>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</si>
  <si>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</si>
  <si>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</si>
  <si>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</si>
  <si>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</si>
  <si>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</si>
  <si>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</si>
  <si>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</si>
  <si>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</si>
  <si>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</si>
  <si>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</si>
  <si>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</si>
  <si>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</si>
  <si>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</si>
  <si>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</si>
  <si>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</si>
  <si>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</si>
  <si>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</si>
  <si>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</si>
  <si>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</si>
  <si>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</si>
  <si>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</si>
  <si>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</si>
  <si>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</si>
  <si>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</si>
  <si>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</si>
  <si>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</si>
  <si>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</si>
  <si>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</si>
  <si>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</si>
  <si>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</si>
  <si>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</si>
  <si>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</si>
  <si>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</si>
  <si>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</si>
  <si>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</si>
  <si>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</si>
  <si>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</si>
  <si>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</si>
  <si>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</si>
  <si>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</si>
  <si>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</si>
  <si>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</si>
  <si>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</si>
  <si>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</si>
  <si>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</si>
  <si>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</si>
  <si>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</si>
  <si>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</si>
  <si>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</si>
  <si>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</si>
  <si>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</si>
  <si>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</si>
  <si>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</si>
  <si>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</si>
  <si>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</si>
  <si>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</si>
  <si>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</si>
  <si>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</si>
  <si>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</si>
  <si>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</si>
  <si>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</si>
  <si>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</si>
  <si>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</si>
  <si>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</si>
  <si>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</si>
  <si>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</si>
  <si>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</si>
  <si>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</si>
  <si>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</si>
  <si>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</si>
  <si>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</si>
  <si>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</si>
  <si>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</si>
  <si>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</si>
  <si>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</si>
  <si>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</si>
  <si>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</si>
  <si>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</si>
  <si>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</si>
  <si>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</si>
  <si>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</si>
  <si>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</si>
  <si>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</si>
  <si>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</si>
  <si>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</si>
  <si>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</si>
  <si>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</si>
  <si>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</si>
  <si>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</si>
  <si>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</si>
  <si>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</si>
  <si>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</si>
  <si>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</si>
  <si>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</si>
  <si>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</si>
  <si>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</si>
  <si>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</si>
  <si>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</si>
  <si>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</si>
  <si>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</si>
  <si>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</si>
  <si>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</si>
  <si>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</si>
  <si>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</si>
  <si>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</si>
  <si>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</si>
  <si>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</si>
  <si>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</si>
  <si>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</si>
  <si>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</si>
  <si>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</si>
  <si>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</si>
  <si>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</si>
  <si>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</si>
  <si>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</si>
  <si>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</si>
  <si>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</si>
  <si>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</si>
  <si>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</si>
  <si>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</si>
  <si>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</si>
  <si>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</si>
  <si>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</si>
  <si>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</si>
  <si>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</si>
  <si>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</si>
  <si>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</si>
  <si>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</si>
  <si>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</si>
  <si>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</si>
  <si>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</si>
  <si>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</si>
  <si>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</si>
  <si>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</si>
  <si>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</si>
  <si>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</si>
  <si>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</si>
  <si>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</si>
  <si>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</si>
  <si>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</si>
  <si>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</si>
  <si>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</si>
  <si>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</si>
  <si>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</si>
  <si>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</si>
  <si>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</si>
  <si>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</si>
  <si>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</si>
  <si>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</si>
  <si>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</si>
  <si>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</si>
  <si>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</si>
  <si>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</si>
  <si>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</si>
  <si>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</si>
  <si>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</si>
  <si>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</si>
  <si>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</si>
  <si>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</si>
  <si>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</si>
  <si>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</si>
  <si>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</si>
  <si>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</si>
  <si>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</si>
  <si>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</si>
  <si>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</si>
  <si>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</si>
  <si>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</si>
  <si>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</si>
  <si>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</si>
  <si>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</si>
  <si>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</si>
  <si>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</si>
  <si>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</si>
  <si>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</si>
  <si>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</si>
  <si>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</si>
  <si>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</si>
  <si>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</si>
  <si>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</si>
  <si>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</si>
  <si>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</si>
  <si>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</si>
  <si>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</si>
  <si>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</si>
  <si>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</si>
  <si>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</si>
  <si>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</si>
  <si>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</si>
  <si>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</si>
  <si>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</si>
  <si>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</si>
  <si>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</si>
  <si>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</si>
  <si>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</si>
  <si>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</si>
  <si>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</si>
  <si>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</si>
  <si>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</si>
  <si>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</si>
  <si>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</si>
  <si>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</si>
  <si>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</si>
  <si>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</si>
  <si>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</si>
  <si>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</si>
  <si>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</si>
  <si>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</si>
  <si>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</si>
  <si>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</si>
  <si>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</si>
  <si>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</si>
  <si>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</si>
  <si>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</si>
  <si>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</si>
  <si>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</si>
  <si>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</si>
  <si>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</si>
  <si>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</si>
  <si>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</si>
  <si>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</si>
  <si>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</si>
  <si>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</si>
  <si>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</si>
  <si>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</si>
  <si>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</si>
  <si>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</si>
  <si>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</si>
  <si>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</si>
  <si>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</si>
  <si>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</si>
  <si>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</si>
  <si>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</si>
  <si>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</si>
  <si>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</si>
  <si>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</si>
  <si>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</si>
  <si>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</si>
  <si>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</si>
  <si>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</si>
  <si>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</si>
  <si>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</si>
  <si>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</si>
  <si>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</si>
  <si>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</si>
  <si>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</si>
  <si>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</si>
  <si>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</si>
  <si>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</si>
  <si>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</si>
  <si>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</si>
  <si>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</si>
  <si>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</si>
  <si>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</si>
  <si>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</si>
  <si>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</si>
  <si>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</si>
  <si>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</si>
  <si>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</si>
  <si>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</si>
  <si>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</si>
  <si>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</si>
  <si>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</si>
  <si>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</si>
  <si>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</si>
  <si>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</si>
  <si>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</si>
  <si>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</si>
  <si>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</si>
  <si>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</si>
  <si>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</si>
  <si>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</si>
  <si>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</si>
  <si>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</si>
  <si>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</si>
  <si>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</si>
  <si>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</si>
  <si>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</si>
  <si>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</si>
  <si>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</si>
  <si>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</si>
  <si>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</si>
  <si>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</si>
  <si>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</si>
  <si>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</si>
  <si>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</si>
  <si>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</si>
  <si>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</si>
  <si>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</si>
  <si>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</si>
  <si>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</si>
  <si>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</si>
  <si>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</si>
  <si>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</si>
  <si>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</si>
  <si>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</si>
  <si>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</si>
  <si>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</si>
  <si>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</si>
  <si>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</si>
  <si>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</si>
  <si>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</si>
  <si>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</si>
  <si>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</si>
  <si>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</si>
  <si>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</si>
  <si>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</si>
  <si>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</si>
  <si>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</si>
  <si>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</si>
  <si>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</si>
  <si>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</si>
  <si>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</si>
  <si>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</si>
  <si>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</si>
  <si>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</si>
  <si>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</si>
  <si>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</si>
  <si>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</si>
  <si>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</si>
  <si>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</si>
  <si>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</si>
  <si>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</si>
  <si>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</si>
  <si>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</si>
  <si>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</si>
  <si>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</si>
  <si>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</si>
  <si>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</si>
  <si>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</si>
  <si>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</si>
  <si>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</si>
  <si>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</si>
  <si>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</si>
  <si>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</si>
  <si>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</si>
  <si>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</si>
  <si>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</si>
  <si>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</si>
  <si>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</si>
  <si>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</si>
  <si>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</si>
  <si>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</si>
  <si>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</si>
  <si>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</si>
  <si>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</si>
  <si>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</si>
  <si>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</si>
  <si>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</si>
  <si>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</si>
  <si>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</si>
  <si>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</si>
  <si>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</si>
  <si>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</si>
  <si>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</si>
  <si>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</si>
  <si>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</si>
  <si>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</si>
  <si>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</si>
  <si>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</si>
  <si>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</si>
  <si>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</si>
  <si>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</si>
  <si>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</si>
  <si>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</si>
  <si>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</si>
  <si>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</si>
  <si>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</si>
  <si>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</si>
  <si>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</si>
  <si>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</si>
  <si>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</si>
  <si>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</si>
  <si>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</si>
  <si>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</si>
  <si>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</si>
  <si>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</si>
  <si>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</si>
  <si>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</si>
  <si>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</si>
  <si>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</si>
  <si>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</si>
  <si>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</si>
  <si>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</si>
  <si>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</si>
  <si>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</si>
  <si>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</si>
  <si>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</si>
  <si>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</si>
  <si>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</si>
  <si>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</si>
  <si>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</si>
  <si>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</si>
  <si>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</si>
  <si>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</si>
  <si>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</si>
  <si>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</si>
  <si>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</si>
  <si>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</si>
  <si>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</si>
  <si>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</si>
  <si>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</si>
  <si>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</si>
  <si>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</si>
  <si>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</si>
  <si>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</si>
  <si>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</si>
  <si>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</si>
  <si>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</si>
  <si>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</si>
  <si>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</si>
  <si>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</si>
  <si>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</si>
  <si>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</si>
  <si>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</si>
  <si>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</si>
  <si>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</si>
  <si>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</si>
  <si>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</si>
  <si>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</si>
  <si>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</si>
  <si>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</si>
  <si>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</si>
  <si>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</si>
  <si>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</si>
  <si>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</si>
  <si>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</si>
  <si>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</si>
  <si>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</si>
  <si>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</si>
  <si>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</si>
  <si>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</si>
  <si>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</si>
  <si>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</si>
  <si>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</si>
  <si>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</si>
  <si>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</si>
  <si>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</si>
  <si>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</si>
  <si>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</si>
  <si>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</si>
  <si>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</si>
  <si>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</si>
  <si>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</si>
  <si>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</si>
  <si>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</si>
  <si>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</si>
  <si>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</si>
  <si>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</si>
  <si>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</si>
  <si>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</si>
  <si>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</si>
  <si>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</si>
  <si>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</si>
  <si>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</si>
  <si>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</si>
  <si>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</si>
  <si>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</si>
  <si>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</si>
  <si>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</si>
  <si>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</si>
  <si>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</si>
  <si>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</si>
  <si>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</si>
  <si>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</si>
  <si>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</si>
  <si>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</si>
  <si>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</si>
  <si>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</si>
  <si>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</si>
  <si>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</si>
  <si>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</si>
  <si>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</si>
  <si>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</si>
  <si>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</si>
  <si>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</si>
  <si>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</si>
  <si>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</si>
  <si>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</si>
  <si>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</si>
  <si>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</si>
  <si>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</si>
  <si>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</si>
  <si>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</si>
  <si>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</si>
  <si>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</si>
  <si>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</si>
  <si>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</si>
  <si>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</si>
  <si>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</si>
  <si>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</si>
  <si>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</si>
  <si>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</si>
  <si>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</si>
  <si>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</si>
  <si>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</si>
  <si>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</si>
  <si>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</si>
  <si>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</si>
  <si>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</si>
  <si>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</si>
  <si>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</si>
  <si>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</si>
  <si>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</si>
  <si>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</si>
  <si>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</si>
  <si>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</si>
  <si>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</si>
  <si>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</si>
  <si>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</si>
  <si>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</si>
  <si>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</si>
  <si>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</si>
  <si>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</si>
  <si>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</si>
  <si>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</si>
  <si>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</si>
  <si>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</si>
  <si>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</si>
  <si>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</si>
  <si>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</si>
  <si>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</si>
  <si>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</si>
  <si>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</si>
  <si>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</si>
  <si>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</si>
  <si>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</si>
  <si>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</si>
  <si>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</si>
  <si>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</si>
  <si>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</si>
  <si>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</si>
  <si>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</si>
  <si>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</si>
  <si>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</si>
  <si>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</si>
  <si>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</si>
  <si>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</si>
  <si>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</si>
  <si>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</si>
  <si>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</si>
  <si>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</si>
  <si>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</si>
  <si>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</si>
  <si>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</si>
  <si>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</si>
  <si>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</si>
  <si>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</si>
  <si>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</si>
  <si>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</si>
  <si>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</si>
  <si>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</si>
  <si>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</si>
  <si>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</si>
  <si>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</si>
  <si>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</si>
  <si>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</si>
  <si>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</si>
  <si>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</si>
  <si>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</si>
  <si>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</si>
  <si>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</si>
  <si>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</si>
  <si>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</si>
  <si>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</si>
  <si>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</si>
  <si>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</si>
  <si>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</si>
  <si>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</si>
  <si>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</si>
  <si>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</si>
  <si>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</si>
  <si>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</si>
  <si>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</si>
  <si>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</si>
  <si>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</si>
  <si>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</si>
  <si>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</si>
  <si>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</si>
  <si>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</si>
  <si>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</si>
  <si>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</si>
  <si>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</si>
  <si>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</si>
  <si>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</si>
  <si>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</si>
  <si>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</si>
  <si>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</si>
  <si>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</si>
  <si>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</si>
  <si>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</si>
  <si>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</si>
  <si>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</si>
  <si>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</si>
  <si>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</si>
  <si>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</si>
  <si>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</si>
  <si>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</si>
  <si>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</si>
  <si>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</si>
  <si>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</si>
  <si>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</si>
  <si>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</si>
  <si>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</si>
  <si>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</si>
  <si>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</si>
  <si>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</si>
  <si>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</si>
  <si>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</si>
  <si>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</si>
  <si>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</si>
  <si>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</si>
  <si>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</si>
  <si>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</si>
  <si>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</si>
  <si>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</si>
  <si>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</si>
  <si>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</si>
  <si>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</si>
  <si>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</si>
  <si>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</si>
  <si>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</si>
  <si>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</si>
  <si>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</si>
  <si>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</si>
  <si>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</si>
  <si>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</si>
  <si>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</si>
  <si>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</si>
  <si>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</si>
  <si>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</si>
  <si>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</si>
  <si>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</si>
  <si>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</si>
  <si>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</si>
  <si>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</si>
  <si>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</si>
  <si>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</si>
  <si>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</si>
  <si>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</si>
  <si>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</si>
  <si>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</si>
  <si>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</si>
  <si>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</si>
  <si>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</si>
  <si>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</si>
  <si>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</si>
  <si>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</si>
  <si>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</si>
  <si>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</si>
  <si>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</si>
  <si>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</si>
  <si>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</si>
  <si>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</si>
  <si>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</si>
  <si>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</si>
  <si>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</si>
  <si>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</si>
  <si>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</si>
  <si>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</si>
  <si>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</si>
  <si>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</si>
  <si>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</si>
  <si>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</si>
  <si>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</si>
  <si>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</si>
  <si>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</si>
  <si>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</si>
  <si>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</si>
  <si>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</si>
  <si>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</si>
  <si>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</si>
  <si>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</si>
  <si>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</si>
  <si>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</si>
  <si>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</si>
  <si>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</si>
  <si>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</si>
  <si>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</si>
  <si>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</si>
  <si>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</si>
  <si>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</si>
  <si>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</si>
  <si>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</si>
  <si>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</si>
  <si>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</si>
  <si>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</si>
  <si>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</si>
  <si>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</si>
  <si>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</si>
  <si>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</si>
  <si>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</si>
  <si>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</si>
  <si>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</si>
  <si>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</si>
  <si>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</si>
  <si>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</si>
  <si>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</si>
  <si>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</si>
  <si>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</si>
  <si>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</si>
  <si>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</si>
  <si>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</si>
  <si>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</si>
  <si>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</si>
  <si>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</si>
  <si>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</si>
  <si>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</si>
  <si>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</si>
  <si>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</si>
  <si>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</si>
  <si>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</si>
  <si>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</si>
  <si>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</si>
  <si>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</si>
  <si>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</si>
  <si>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</si>
  <si>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</si>
  <si>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</si>
  <si>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</si>
  <si>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</si>
  <si>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</si>
  <si>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</si>
  <si>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</si>
  <si>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</si>
  <si>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</si>
  <si>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</si>
  <si>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</si>
  <si>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</si>
  <si>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</si>
  <si>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</si>
  <si>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</si>
  <si>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</si>
  <si>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</si>
  <si>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</si>
  <si>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</si>
  <si>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</si>
  <si>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</si>
  <si>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</si>
  <si>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</si>
  <si>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</si>
  <si>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</si>
  <si>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</si>
  <si>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</si>
  <si>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</si>
  <si>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</si>
  <si>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</si>
  <si>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</si>
  <si>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</si>
  <si>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</si>
  <si>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</si>
  <si>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</si>
  <si>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</si>
  <si>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</si>
  <si>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</si>
  <si>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</si>
  <si>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</si>
  <si>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</si>
  <si>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</si>
  <si>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</si>
  <si>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</si>
  <si>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</si>
  <si>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</si>
  <si>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</si>
  <si>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</si>
  <si>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</si>
  <si>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</si>
  <si>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</si>
  <si>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</si>
  <si>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</si>
  <si>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</si>
  <si>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</si>
  <si>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</si>
  <si>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</si>
  <si>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</si>
  <si>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</si>
  <si>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</si>
  <si>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</si>
  <si>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</si>
  <si>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</si>
  <si>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</si>
  <si>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</si>
  <si>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</si>
  <si>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</si>
  <si>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</si>
  <si>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</si>
  <si>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</si>
  <si>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</si>
  <si>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</si>
  <si>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</si>
  <si>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</si>
  <si>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</si>
  <si>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</si>
  <si>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</si>
  <si>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</si>
  <si>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</si>
  <si>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</si>
  <si>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</si>
  <si>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</si>
  <si>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</si>
  <si>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</si>
  <si>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</si>
  <si>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</si>
  <si>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</si>
  <si>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</si>
  <si>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</si>
  <si>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</si>
  <si>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</si>
  <si>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</si>
  <si>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</si>
  <si>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</si>
  <si>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</si>
  <si>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</si>
  <si>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</si>
  <si>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</si>
  <si>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</si>
  <si>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</si>
  <si>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</si>
  <si>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</si>
  <si>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</si>
  <si>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</si>
  <si>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</si>
  <si>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</si>
  <si>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</si>
  <si>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</si>
  <si>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</si>
  <si>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</si>
  <si>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</si>
  <si>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</si>
  <si>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</si>
  <si>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</si>
  <si>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</si>
  <si>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</si>
  <si>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</si>
  <si>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</si>
  <si>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</si>
  <si>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</si>
  <si>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</si>
  <si>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</si>
  <si>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</si>
  <si>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</si>
  <si>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</si>
  <si>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</si>
  <si>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</si>
  <si>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</si>
  <si>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</si>
  <si>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</si>
  <si>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</si>
  <si>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</si>
  <si>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</si>
  <si>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</si>
  <si>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</si>
  <si>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</si>
  <si>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</si>
  <si>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</si>
  <si>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</si>
  <si>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</si>
  <si>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</si>
  <si>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</si>
  <si>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</si>
  <si>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</si>
  <si>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</si>
  <si>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</si>
  <si>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</si>
  <si>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</si>
  <si>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</si>
  <si>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</si>
  <si>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</si>
  <si>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</si>
  <si>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</si>
  <si>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</si>
  <si>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</si>
  <si>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</si>
  <si>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</si>
  <si>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</si>
  <si>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</si>
  <si>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</si>
  <si>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</si>
  <si>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</si>
  <si>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</si>
  <si>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</si>
  <si>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</si>
  <si>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</si>
  <si>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</si>
  <si>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</si>
  <si>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</si>
  <si>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</si>
  <si>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</si>
  <si>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</si>
  <si>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</si>
  <si>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</si>
  <si>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</si>
  <si>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</si>
  <si>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</si>
  <si>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</si>
  <si>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</si>
  <si>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</si>
  <si>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</si>
  <si>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</si>
  <si>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</si>
  <si>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</si>
  <si>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</si>
  <si>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</si>
  <si>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</si>
  <si>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</si>
  <si>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</si>
  <si>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</si>
  <si>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</si>
  <si>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</si>
  <si>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</si>
  <si>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</si>
  <si>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</si>
  <si>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</si>
  <si>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</si>
  <si>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</si>
  <si>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</si>
  <si>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</si>
  <si>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</si>
  <si>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</si>
  <si>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</si>
  <si>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</si>
  <si>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</si>
  <si>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</si>
  <si>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</si>
  <si>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</si>
  <si>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</si>
  <si>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</si>
  <si>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</si>
  <si>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</si>
  <si>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</si>
  <si>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</si>
  <si>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</si>
  <si>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</si>
  <si>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</si>
  <si>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</si>
  <si>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</si>
  <si>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</si>
  <si>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</si>
  <si>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</si>
  <si>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</si>
  <si>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</si>
  <si>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</si>
  <si>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</si>
  <si>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</si>
  <si>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</si>
  <si>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</si>
  <si>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</si>
  <si>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</si>
  <si>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</si>
  <si>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</si>
  <si>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</si>
  <si>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</si>
  <si>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</si>
  <si>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</si>
  <si>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</si>
  <si>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</si>
  <si>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</si>
  <si>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</si>
  <si>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</si>
  <si>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</si>
  <si>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</si>
  <si>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</si>
  <si>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</si>
  <si>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</si>
  <si>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</si>
  <si>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</si>
  <si>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</si>
  <si>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</si>
  <si>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</si>
  <si>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</si>
  <si>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</si>
  <si>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</si>
  <si>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</si>
  <si>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</si>
  <si>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</si>
  <si>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</si>
  <si>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</si>
  <si>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</si>
  <si>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</si>
  <si>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</si>
  <si>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</si>
  <si>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</si>
  <si>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</si>
  <si>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</si>
  <si>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</si>
  <si>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</si>
  <si>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</si>
  <si>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</si>
  <si>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</si>
  <si>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</si>
  <si>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</si>
  <si>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</si>
  <si>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</si>
  <si>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</si>
  <si>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</si>
  <si>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</si>
  <si>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</si>
  <si>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</si>
  <si>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</si>
  <si>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</si>
  <si>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</si>
  <si>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</si>
  <si>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</si>
  <si>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</si>
  <si>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</si>
  <si>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</si>
  <si>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</si>
  <si>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</si>
  <si>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</si>
  <si>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</si>
  <si>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</si>
  <si>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</si>
  <si>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</si>
  <si>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</si>
  <si>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</si>
  <si>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</si>
  <si>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</si>
  <si>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</si>
  <si>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</si>
  <si>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</si>
  <si>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</si>
  <si>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</si>
  <si>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</si>
  <si>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</si>
  <si>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</si>
  <si>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</si>
  <si>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</si>
  <si>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</si>
  <si>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</si>
  <si>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</si>
  <si>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</si>
  <si>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</si>
  <si>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</si>
  <si>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</si>
  <si>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</si>
  <si>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</si>
  <si>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</si>
  <si>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</si>
  <si>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</si>
  <si>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</si>
  <si>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</si>
  <si>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</si>
  <si>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</si>
  <si>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</si>
  <si>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</si>
  <si>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</si>
  <si>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</si>
  <si>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</si>
  <si>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</si>
  <si>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</si>
  <si>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</si>
  <si>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</si>
  <si>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</si>
  <si>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</si>
  <si>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</si>
  <si>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</si>
  <si>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</si>
  <si>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</si>
  <si>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</si>
  <si>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</si>
  <si>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</si>
  <si>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</si>
  <si>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</si>
  <si>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</si>
  <si>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</si>
  <si>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</si>
  <si>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</si>
  <si>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</si>
  <si>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</si>
  <si>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</si>
  <si>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</si>
  <si>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</si>
  <si>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</si>
  <si>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</si>
  <si>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</si>
  <si>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</si>
  <si>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</si>
  <si>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</si>
  <si>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</si>
  <si>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</si>
  <si>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</si>
  <si>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</si>
  <si>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</si>
  <si>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</si>
  <si>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</si>
  <si>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</si>
  <si>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</si>
  <si>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</si>
  <si>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</si>
  <si>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</si>
  <si>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</si>
  <si>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</si>
  <si>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</si>
  <si>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</si>
  <si>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</si>
  <si>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</si>
  <si>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</si>
  <si>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</si>
  <si>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</si>
  <si>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</si>
  <si>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</si>
  <si>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</si>
  <si>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</si>
  <si>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</si>
  <si>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</si>
  <si>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</si>
  <si>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</si>
  <si>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</si>
  <si>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</si>
  <si>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</si>
  <si>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</si>
  <si>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</si>
  <si>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</si>
  <si>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</si>
  <si>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</si>
  <si>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</si>
  <si>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</si>
  <si>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</si>
  <si>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</si>
  <si>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</si>
  <si>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</si>
  <si>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</si>
  <si>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</si>
  <si>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</si>
  <si>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</si>
  <si>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</si>
  <si>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</si>
  <si>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</si>
  <si>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</si>
  <si>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</si>
  <si>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</si>
  <si>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</si>
  <si>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</si>
  <si>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</si>
  <si>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</si>
  <si>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</si>
  <si>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</si>
  <si>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</si>
  <si>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</si>
  <si>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</si>
  <si>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</si>
  <si>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</si>
  <si>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</si>
  <si>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</si>
  <si>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</si>
  <si>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</si>
  <si>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</si>
  <si>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</si>
  <si>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</si>
  <si>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</si>
  <si>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</si>
  <si>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</si>
  <si>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</si>
  <si>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</si>
  <si>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</si>
  <si>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</si>
  <si>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</si>
  <si>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</si>
  <si>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</si>
  <si>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</si>
  <si>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</si>
  <si>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</si>
  <si>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</si>
  <si>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</si>
  <si>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</si>
  <si>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</si>
  <si>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</si>
  <si>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</si>
  <si>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</si>
  <si>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</si>
  <si>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</si>
  <si>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</si>
  <si>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</si>
  <si>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</si>
  <si>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</si>
  <si>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</si>
  <si>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</si>
  <si>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</si>
  <si>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</si>
  <si>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</si>
  <si>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</si>
  <si>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</si>
  <si>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</si>
  <si>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</si>
  <si>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</si>
  <si>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</si>
  <si>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</si>
  <si>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</si>
  <si>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</si>
  <si>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</si>
  <si>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</si>
  <si>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</si>
  <si>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</si>
  <si>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</si>
  <si>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</si>
  <si>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</si>
  <si>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</si>
  <si>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</si>
  <si>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</si>
  <si>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</si>
  <si>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</si>
  <si>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</si>
  <si>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</si>
  <si>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</si>
  <si>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</si>
  <si>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</si>
  <si>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</si>
  <si>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</si>
  <si>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</si>
  <si>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</si>
  <si>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</si>
  <si>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</si>
  <si>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</si>
  <si>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</si>
  <si>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</si>
  <si>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</si>
  <si>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</si>
  <si>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</si>
  <si>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</si>
  <si>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</si>
  <si>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</si>
  <si>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</si>
  <si>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</si>
  <si>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</si>
  <si>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</si>
  <si>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</si>
  <si>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</si>
  <si>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</si>
  <si>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</si>
  <si>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</si>
  <si>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</si>
  <si>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</si>
  <si>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</si>
  <si>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</si>
  <si>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</si>
  <si>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</si>
  <si>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</si>
  <si>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</si>
  <si>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</si>
  <si>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</si>
  <si>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</si>
  <si>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</si>
  <si>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</si>
  <si>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</si>
  <si>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</si>
  <si>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</si>
  <si>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</si>
  <si>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</si>
  <si>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</si>
  <si>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</si>
  <si>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</si>
  <si>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</si>
  <si>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</si>
  <si>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</si>
  <si>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</si>
  <si>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</si>
  <si>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</si>
  <si>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</si>
  <si>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</si>
  <si>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</si>
  <si>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</si>
  <si>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</si>
  <si>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</si>
  <si>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</si>
  <si>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</si>
  <si>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</si>
  <si>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</si>
  <si>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</si>
  <si>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</si>
  <si>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</si>
  <si>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</si>
  <si>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</si>
  <si>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</si>
  <si>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</si>
  <si>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</si>
  <si>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</si>
  <si>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</si>
  <si>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</si>
  <si>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</si>
  <si>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</si>
  <si>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</si>
  <si>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</si>
  <si>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</si>
  <si>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</si>
  <si>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</si>
  <si>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</si>
  <si>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</si>
  <si>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</si>
  <si>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</si>
  <si>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</si>
  <si>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</si>
  <si>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</si>
  <si>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</si>
  <si>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</si>
  <si>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</si>
  <si>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</si>
  <si>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</si>
  <si>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</si>
  <si>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</si>
  <si>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</si>
  <si>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</si>
  <si>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</si>
  <si>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</si>
  <si>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</si>
  <si>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</si>
  <si>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</si>
  <si>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</si>
  <si>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</si>
  <si>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</si>
  <si>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</si>
  <si>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</si>
  <si>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</si>
  <si>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</si>
  <si>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</si>
  <si>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</si>
  <si>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</si>
  <si>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</si>
  <si>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</si>
  <si>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</si>
  <si>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</si>
  <si>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</si>
  <si>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</si>
  <si>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</si>
  <si>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</si>
  <si>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</si>
  <si>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</si>
  <si>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</si>
  <si>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</si>
  <si>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</si>
  <si>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</si>
  <si>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</si>
  <si>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</si>
  <si>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</si>
  <si>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</si>
  <si>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</si>
  <si>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</si>
  <si>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</si>
  <si>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</si>
  <si>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</si>
  <si>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</si>
  <si>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</si>
  <si>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</si>
  <si>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</si>
  <si>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</si>
  <si>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</si>
  <si>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</si>
  <si>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</si>
  <si>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</si>
  <si>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</si>
  <si>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</si>
  <si>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</si>
  <si>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</si>
  <si>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</si>
  <si>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</si>
  <si>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</si>
  <si>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</si>
  <si>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</si>
  <si>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</si>
  <si>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</si>
  <si>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</si>
  <si>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</si>
  <si>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</si>
  <si>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</si>
  <si>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</si>
  <si>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</si>
  <si>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</si>
  <si>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</si>
  <si>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</si>
  <si>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</si>
  <si>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</si>
  <si>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</si>
  <si>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</si>
  <si>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</si>
  <si>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</si>
  <si>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</si>
  <si>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</si>
  <si>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</si>
  <si>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</si>
  <si>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</si>
  <si>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</si>
  <si>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</si>
  <si>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</si>
  <si>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</si>
  <si>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</si>
  <si>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</si>
  <si>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</si>
  <si>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</si>
  <si>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</si>
  <si>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</si>
  <si>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</si>
  <si>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</si>
  <si>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</si>
  <si>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</si>
  <si>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</si>
  <si>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</si>
  <si>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</si>
  <si>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</si>
  <si>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</si>
  <si>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</si>
  <si>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</si>
  <si>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</si>
  <si>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</si>
  <si>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</si>
  <si>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</si>
  <si>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</si>
  <si>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</si>
  <si>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</si>
  <si>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</si>
  <si>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</si>
  <si>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</si>
  <si>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</si>
  <si>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</si>
  <si>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</si>
  <si>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</si>
  <si>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</si>
  <si>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</si>
  <si>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</si>
  <si>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</si>
  <si>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</si>
  <si>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</si>
  <si>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</si>
  <si>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</si>
  <si>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</si>
  <si>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</si>
  <si>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</si>
  <si>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</si>
  <si>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</si>
  <si>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</si>
  <si>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</si>
  <si>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</si>
  <si>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</si>
  <si>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</si>
  <si>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</si>
  <si>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</si>
  <si>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</si>
  <si>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</si>
  <si>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</si>
  <si>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</si>
  <si>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</si>
  <si>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</si>
  <si>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</si>
  <si>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</si>
  <si>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</si>
  <si>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</si>
  <si>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</si>
  <si>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</si>
  <si>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</si>
  <si>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</si>
  <si>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</si>
  <si>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</si>
  <si>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</si>
  <si>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</si>
  <si>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</si>
  <si>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</si>
  <si>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</si>
  <si>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</si>
  <si>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</si>
  <si>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</si>
  <si>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</si>
  <si>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</si>
  <si>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</si>
  <si>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</si>
  <si>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</si>
  <si>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</si>
  <si>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</si>
  <si>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</si>
  <si>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</si>
  <si>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</si>
  <si>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</si>
  <si>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</si>
  <si>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</si>
  <si>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</si>
  <si>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</si>
  <si>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</si>
  <si>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</si>
  <si>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</si>
  <si>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</si>
  <si>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</si>
  <si>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</si>
  <si>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</si>
  <si>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</si>
  <si>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</si>
  <si>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</si>
  <si>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</si>
  <si>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</si>
  <si>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</si>
  <si>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</si>
  <si>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</si>
  <si>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</si>
  <si>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</si>
  <si>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</si>
  <si>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</si>
  <si>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</si>
  <si>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</si>
  <si>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</si>
  <si>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</si>
  <si>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</si>
  <si>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</si>
  <si>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</si>
  <si>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</si>
  <si>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</si>
  <si>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</si>
  <si>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</si>
  <si>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</si>
  <si>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</si>
  <si>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</si>
  <si>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</si>
  <si>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</si>
  <si>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</si>
  <si>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</si>
  <si>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</si>
  <si>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</si>
  <si>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</si>
  <si>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</si>
  <si>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</si>
  <si>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</si>
  <si>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</si>
  <si>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</si>
  <si>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</si>
  <si>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</si>
  <si>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</si>
  <si>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</si>
  <si>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</si>
  <si>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</si>
  <si>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</si>
  <si>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</si>
  <si>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</si>
  <si>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</si>
  <si>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</si>
  <si>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</si>
  <si>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</si>
  <si>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</si>
  <si>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</si>
  <si>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</si>
  <si>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</si>
  <si>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</si>
  <si>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</si>
  <si>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</si>
  <si>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</si>
  <si>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</si>
  <si>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</si>
  <si>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</si>
  <si>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</si>
  <si>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</si>
  <si>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</si>
  <si>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</si>
  <si>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</si>
  <si>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</si>
  <si>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</si>
  <si>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</si>
  <si>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</si>
  <si>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</si>
  <si>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</si>
  <si>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</si>
  <si>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</si>
  <si>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</si>
  <si>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</si>
  <si>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</si>
  <si>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</si>
  <si>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</si>
  <si>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</si>
  <si>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</si>
  <si>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</si>
  <si>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</si>
  <si>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</si>
  <si>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</si>
  <si>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</si>
  <si>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</si>
  <si>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</si>
  <si>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</si>
  <si>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</si>
  <si>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</si>
  <si>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</si>
  <si>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</si>
  <si>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</si>
  <si>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</si>
  <si>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</si>
  <si>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</si>
  <si>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</si>
  <si>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</si>
  <si>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</si>
  <si>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</si>
  <si>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</si>
  <si>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</si>
  <si>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</si>
  <si>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</si>
  <si>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</si>
  <si>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</si>
  <si>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</si>
  <si>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</si>
  <si>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</si>
  <si>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</si>
  <si>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</si>
  <si>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</si>
  <si>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</si>
  <si>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</si>
  <si>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</si>
  <si>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</si>
  <si>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</si>
  <si>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</si>
  <si>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</si>
  <si>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</si>
  <si>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</si>
  <si>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</si>
  <si>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</si>
  <si>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</si>
  <si>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</si>
  <si>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</si>
  <si>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</si>
  <si>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</si>
  <si>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</si>
  <si>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</si>
  <si>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</si>
  <si>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</si>
  <si>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</si>
  <si>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</si>
  <si>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</si>
  <si>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</si>
  <si>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</si>
  <si>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</si>
  <si>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</si>
  <si>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</si>
  <si>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</si>
  <si>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</si>
  <si>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</si>
  <si>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</si>
  <si>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</si>
  <si>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</si>
  <si>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</si>
  <si>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</si>
  <si>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</si>
  <si>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</si>
  <si>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</si>
  <si>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</si>
  <si>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</si>
  <si>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</si>
  <si>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</si>
  <si>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</si>
  <si>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</si>
  <si>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</si>
  <si>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</si>
  <si>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</si>
  <si>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</si>
  <si>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</si>
  <si>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</si>
  <si>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</si>
  <si>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</si>
  <si>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</si>
  <si>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</si>
  <si>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</si>
  <si>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</si>
  <si>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</si>
  <si>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</si>
  <si>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</si>
  <si>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</si>
  <si>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</si>
  <si>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</si>
  <si>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</si>
  <si>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</si>
  <si>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</si>
  <si>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</si>
  <si>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</si>
  <si>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</si>
  <si>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</si>
  <si>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</si>
  <si>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</si>
  <si>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</si>
  <si>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</si>
  <si>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</si>
  <si>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</si>
  <si>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</si>
  <si>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</si>
  <si>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</si>
  <si>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</si>
  <si>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</si>
  <si>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</si>
  <si>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</si>
  <si>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</si>
  <si>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</si>
  <si>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</si>
  <si>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</si>
  <si>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</si>
  <si>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</si>
  <si>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</si>
  <si>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</si>
  <si>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</si>
  <si>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</si>
  <si>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</si>
  <si>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</si>
  <si>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</si>
  <si>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</si>
  <si>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</si>
  <si>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</si>
  <si>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</si>
  <si>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</si>
  <si>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</si>
  <si>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</si>
  <si>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</si>
  <si>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</si>
  <si>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</si>
  <si>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</si>
  <si>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</si>
  <si>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</si>
  <si>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</si>
  <si>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</si>
  <si>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</si>
  <si>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</si>
  <si>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</si>
  <si>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</si>
  <si>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</si>
  <si>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</si>
  <si>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</si>
  <si>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</si>
  <si>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</si>
  <si>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</si>
  <si>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</si>
  <si>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</si>
  <si>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</si>
  <si>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</si>
  <si>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</si>
  <si>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</si>
  <si>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</si>
  <si>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</si>
  <si>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</si>
  <si>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</si>
  <si>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</si>
  <si>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</si>
  <si>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</si>
  <si>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</si>
  <si>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</si>
  <si>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</si>
  <si>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</si>
  <si>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</si>
  <si>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</si>
  <si>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</si>
  <si>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</si>
  <si>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</si>
  <si>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</si>
  <si>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</si>
  <si>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</si>
  <si>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</si>
  <si>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</si>
  <si>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</si>
  <si>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</si>
  <si>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</si>
  <si>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</si>
  <si>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</si>
  <si>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</si>
  <si>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</si>
  <si>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</si>
  <si>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</si>
  <si>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</si>
  <si>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</si>
  <si>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</si>
  <si>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</si>
  <si>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</si>
  <si>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</si>
  <si>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</si>
  <si>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</si>
  <si>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</si>
  <si>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</si>
  <si>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</si>
  <si>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</si>
  <si>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</si>
  <si>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</si>
  <si>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</si>
  <si>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</si>
  <si>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</si>
  <si>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</si>
  <si>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</si>
  <si>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</si>
  <si>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</si>
  <si>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</si>
  <si>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</si>
  <si>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</si>
  <si>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</si>
  <si>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</si>
  <si>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</si>
  <si>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</si>
  <si>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</si>
  <si>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</si>
  <si>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</si>
  <si>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</si>
  <si>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</si>
  <si>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</si>
  <si>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</si>
  <si>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</si>
  <si>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</si>
  <si>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</si>
  <si>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</si>
  <si>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</si>
  <si>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</si>
  <si>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</si>
  <si>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</si>
  <si>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</si>
  <si>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</si>
  <si>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</si>
  <si>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</si>
  <si>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</si>
  <si>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</si>
  <si>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</si>
  <si>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</si>
  <si>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</si>
  <si>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</si>
  <si>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</si>
  <si>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</si>
  <si>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</si>
  <si>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</si>
  <si>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</si>
  <si>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</si>
  <si>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</si>
  <si>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</si>
  <si>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</si>
  <si>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</si>
  <si>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</si>
  <si>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</si>
  <si>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</si>
  <si>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</si>
  <si>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</si>
  <si>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</si>
  <si>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</si>
  <si>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</si>
  <si>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</si>
  <si>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</si>
  <si>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</si>
  <si>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</si>
  <si>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</si>
  <si>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</si>
  <si>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</si>
  <si>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</si>
  <si>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</si>
  <si>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</si>
  <si>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</si>
  <si>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</si>
  <si>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</si>
  <si>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</si>
  <si>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</si>
  <si>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</si>
  <si>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</si>
  <si>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</si>
  <si>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</si>
  <si>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</si>
  <si>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</si>
  <si>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</si>
  <si>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</si>
  <si>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</si>
  <si>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</si>
  <si>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</si>
  <si>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</si>
  <si>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</si>
  <si>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</si>
  <si>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</si>
  <si>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</si>
  <si>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</si>
  <si>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</si>
  <si>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</si>
  <si>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</si>
  <si>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</si>
  <si>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</si>
  <si>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</si>
  <si>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</si>
  <si>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</si>
  <si>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</si>
  <si>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</si>
  <si>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</si>
  <si>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</si>
  <si>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</si>
  <si>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</si>
  <si>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</si>
  <si>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</si>
  <si>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</si>
  <si>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</si>
  <si>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</si>
  <si>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</si>
  <si>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</si>
  <si>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</si>
  <si>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</si>
  <si>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</si>
  <si>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</si>
  <si>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</si>
  <si>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</si>
  <si>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</si>
  <si>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</si>
  <si>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</si>
  <si>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</si>
  <si>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</si>
  <si>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</si>
  <si>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</si>
  <si>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</si>
  <si>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</si>
  <si>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</si>
  <si>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</si>
  <si>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</si>
  <si>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</si>
  <si>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</si>
  <si>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</si>
  <si>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</si>
  <si>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</si>
  <si>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</si>
  <si>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</si>
  <si>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</si>
  <si>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</si>
  <si>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</si>
  <si>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</si>
  <si>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</si>
  <si>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</si>
  <si>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</si>
  <si>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</si>
  <si>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</si>
  <si>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</si>
  <si>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</si>
  <si>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</si>
  <si>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</si>
  <si>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</si>
  <si>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</si>
  <si>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</si>
  <si>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</si>
  <si>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</si>
  <si>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</si>
  <si>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</si>
  <si>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</si>
  <si>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</si>
  <si>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</si>
  <si>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</si>
  <si>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</si>
  <si>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</si>
  <si>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</si>
  <si>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</si>
  <si>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</si>
  <si>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</si>
  <si>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</si>
  <si>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</si>
  <si>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</si>
  <si>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</si>
  <si>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</si>
  <si>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</si>
  <si>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</si>
  <si>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</si>
  <si>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</si>
  <si>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</si>
  <si>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</si>
  <si>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</si>
  <si>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</si>
  <si>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</si>
  <si>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</si>
  <si>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</si>
  <si>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</si>
  <si>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</si>
  <si>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</si>
  <si>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</si>
  <si>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</si>
  <si>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</si>
  <si>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</si>
  <si>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</si>
  <si>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</si>
  <si>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</si>
  <si>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</si>
  <si>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</si>
  <si>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</si>
  <si>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</si>
  <si>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</si>
  <si>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</si>
  <si>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</si>
  <si>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</si>
  <si>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</si>
  <si>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</si>
  <si>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</si>
  <si>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</si>
  <si>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</si>
  <si>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</si>
  <si>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</si>
  <si>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</si>
  <si>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</si>
  <si>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</si>
  <si>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</si>
  <si>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</si>
  <si>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</si>
  <si>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</si>
  <si>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</si>
  <si>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</si>
  <si>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</si>
  <si>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</si>
  <si>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</si>
  <si>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</si>
  <si>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</si>
  <si>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</si>
  <si>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</si>
  <si>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</si>
  <si>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</si>
  <si>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</si>
  <si>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</si>
  <si>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</si>
  <si>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</si>
  <si>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</si>
  <si>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</si>
  <si>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</si>
  <si>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</si>
  <si>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</si>
  <si>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</si>
  <si>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</si>
  <si>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</si>
  <si>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</si>
  <si>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</si>
  <si>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</si>
  <si>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</si>
  <si>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</si>
  <si>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</si>
  <si>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</si>
  <si>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</si>
  <si>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</si>
  <si>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</si>
  <si>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</si>
  <si>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</si>
  <si>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</si>
  <si>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</si>
  <si>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</si>
  <si>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</si>
  <si>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</si>
  <si>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</si>
  <si>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</si>
  <si>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</si>
  <si>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</si>
  <si>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</si>
  <si>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</si>
  <si>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</si>
  <si>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</si>
  <si>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</si>
  <si>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</si>
  <si>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</si>
  <si>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</si>
  <si>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</si>
  <si>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</si>
  <si>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</si>
  <si>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</si>
  <si>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</si>
  <si>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</si>
  <si>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</si>
  <si>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</si>
  <si>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</si>
  <si>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</si>
  <si>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</si>
  <si>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</si>
  <si>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</si>
  <si>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</si>
  <si>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</si>
  <si>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</si>
  <si>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</si>
  <si>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</si>
  <si>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</si>
  <si>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</si>
  <si>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</si>
  <si>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</si>
  <si>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</si>
  <si>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</si>
  <si>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</si>
  <si>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</si>
  <si>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</si>
  <si>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</si>
  <si>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</si>
  <si>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</si>
  <si>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</si>
  <si>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</si>
  <si>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</si>
  <si>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</si>
  <si>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</si>
  <si>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</si>
  <si>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</si>
  <si>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</si>
  <si>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</si>
  <si>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</si>
  <si>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</si>
  <si>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</si>
  <si>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</si>
  <si>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</si>
  <si>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</si>
  <si>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</si>
  <si>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</si>
  <si>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</si>
  <si>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</si>
  <si>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</si>
  <si>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</si>
  <si>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</si>
  <si>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</si>
  <si>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</si>
  <si>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</si>
  <si>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</si>
  <si>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</si>
  <si>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</si>
  <si>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</si>
  <si>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</si>
  <si>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</si>
  <si>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</si>
  <si>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</si>
  <si>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</si>
  <si>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</si>
  <si>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</si>
  <si>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</si>
  <si>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</si>
  <si>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</si>
  <si>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</si>
  <si>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</si>
  <si>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</si>
  <si>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</si>
  <si>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</si>
  <si>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</si>
  <si>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</si>
  <si>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</si>
  <si>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</si>
  <si>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</si>
  <si>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</si>
  <si>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</si>
  <si>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</si>
  <si>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</si>
  <si>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</si>
  <si>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</si>
  <si>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</si>
  <si>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</si>
  <si>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</si>
  <si>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</si>
  <si>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</si>
  <si>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</si>
  <si>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</si>
  <si>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</si>
  <si>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</si>
  <si>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</si>
  <si>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</si>
  <si>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</si>
  <si>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</si>
  <si>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</si>
  <si>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</si>
  <si>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</si>
  <si>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</si>
  <si>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</si>
  <si>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</si>
  <si>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</si>
  <si>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</si>
  <si>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</si>
  <si>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</si>
  <si>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</si>
  <si>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</si>
  <si>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</si>
  <si>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</si>
  <si>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</si>
  <si>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</si>
  <si>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</si>
  <si>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</si>
  <si>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</si>
  <si>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</si>
  <si>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</si>
  <si>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</si>
  <si>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</si>
  <si>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</si>
  <si>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</si>
  <si>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</si>
  <si>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</si>
  <si>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</si>
  <si>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</si>
  <si>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</si>
  <si>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</si>
  <si>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</si>
  <si>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</si>
  <si>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</si>
  <si>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</si>
  <si>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</si>
  <si>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</si>
  <si>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</si>
  <si>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</si>
  <si>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</si>
  <si>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</si>
  <si>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</si>
  <si>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</si>
  <si>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</si>
  <si>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</si>
  <si>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</si>
  <si>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</si>
  <si>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</si>
  <si>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</si>
  <si>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</si>
  <si>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</si>
  <si>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</si>
  <si>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</si>
  <si>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</si>
  <si>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</si>
  <si>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</si>
  <si>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</si>
  <si>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</si>
  <si>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</si>
  <si>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</si>
  <si>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</si>
  <si>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</si>
  <si>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</si>
  <si>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</si>
  <si>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</si>
  <si>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</si>
  <si>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</si>
  <si>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</si>
  <si>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</si>
  <si>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</si>
  <si>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</si>
  <si>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</si>
  <si>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</si>
  <si>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</si>
  <si>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</si>
  <si>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</si>
  <si>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</si>
  <si>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</si>
  <si>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</si>
  <si>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</si>
  <si>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</si>
  <si>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</si>
  <si>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</si>
  <si>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</si>
  <si>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</si>
  <si>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</si>
  <si>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</si>
  <si>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</si>
  <si>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</si>
  <si>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</si>
  <si>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</si>
  <si>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</si>
  <si>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</si>
  <si>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</si>
  <si>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</si>
  <si>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</si>
  <si>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</si>
  <si>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</si>
  <si>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</si>
  <si>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</si>
  <si>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</si>
  <si>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</si>
  <si>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</si>
  <si>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</si>
  <si>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</si>
  <si>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</si>
  <si>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</si>
  <si>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</si>
  <si>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</si>
  <si>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</si>
  <si>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</si>
  <si>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</si>
  <si>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</si>
  <si>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</si>
  <si>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</si>
  <si>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</si>
  <si>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</si>
  <si>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</si>
  <si>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</si>
  <si>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</si>
  <si>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</si>
  <si>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</si>
  <si>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</si>
  <si>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</si>
  <si>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</si>
  <si>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</si>
  <si>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</si>
  <si>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</si>
  <si>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</si>
  <si>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</si>
  <si>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</si>
  <si>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</si>
  <si>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</si>
  <si>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</si>
  <si>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</si>
  <si>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</si>
  <si>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</si>
  <si>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</si>
  <si>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</si>
  <si>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</si>
  <si>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</si>
  <si>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</si>
  <si>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</si>
  <si>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</si>
  <si>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</si>
  <si>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</si>
  <si>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</si>
  <si>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</si>
  <si>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</si>
  <si>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</si>
  <si>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</si>
  <si>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</si>
  <si>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</si>
  <si>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</si>
  <si>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</si>
  <si>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</si>
  <si>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</si>
  <si>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</si>
  <si>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</si>
  <si>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</si>
  <si>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</si>
  <si>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</si>
  <si>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</si>
  <si>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</si>
  <si>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</si>
  <si>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</si>
  <si>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</si>
  <si>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</si>
  <si>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</si>
  <si>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</si>
  <si>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</si>
  <si>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</si>
  <si>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</si>
  <si>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</si>
  <si>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</si>
  <si>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</si>
  <si>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</si>
  <si>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</si>
  <si>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</si>
  <si>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</si>
  <si>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</si>
  <si>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</si>
  <si>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</si>
  <si>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</si>
  <si>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</si>
  <si>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</si>
  <si>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</si>
  <si>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</si>
  <si>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</si>
  <si>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</si>
  <si>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</si>
  <si>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</si>
  <si>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</si>
  <si>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</si>
  <si>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</si>
  <si>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</si>
  <si>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</si>
  <si>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</si>
  <si>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</si>
  <si>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</si>
  <si>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</si>
  <si>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</si>
  <si>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</si>
  <si>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</si>
  <si>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</si>
  <si>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</si>
  <si>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</si>
  <si>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</si>
  <si>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</si>
  <si>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</si>
  <si>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</si>
  <si>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</si>
  <si>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</si>
  <si>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</si>
  <si>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</si>
  <si>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</si>
  <si>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</si>
  <si>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</si>
  <si>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</si>
  <si>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</si>
  <si>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</si>
  <si>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</si>
  <si>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</si>
  <si>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</si>
  <si>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</si>
  <si>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</si>
  <si>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</si>
  <si>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</si>
  <si>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</si>
  <si>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</si>
  <si>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</si>
  <si>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</si>
  <si>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</si>
  <si>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</si>
  <si>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</si>
  <si>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</si>
  <si>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</si>
  <si>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</si>
  <si>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</si>
  <si>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</si>
  <si>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</si>
  <si>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</si>
  <si>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</si>
  <si>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</si>
  <si>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</si>
  <si>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</si>
  <si>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</si>
  <si>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</si>
  <si>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</si>
  <si>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</si>
  <si>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</si>
  <si>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</si>
  <si>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</si>
  <si>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</si>
  <si>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</si>
  <si>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</si>
  <si>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</si>
  <si>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</si>
  <si>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</si>
  <si>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</si>
  <si>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</si>
  <si>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</si>
  <si>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</si>
  <si>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</si>
  <si>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</si>
  <si>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</si>
  <si>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</si>
  <si>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</si>
  <si>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</si>
  <si>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</si>
  <si>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</si>
  <si>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</si>
  <si>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</si>
  <si>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</si>
  <si>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</si>
  <si>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</si>
  <si>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</si>
  <si>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</si>
  <si>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</si>
  <si>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</si>
  <si>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</si>
  <si>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</si>
  <si>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</si>
  <si>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</si>
  <si>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</si>
  <si>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</si>
  <si>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</si>
  <si>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</si>
  <si>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</si>
  <si>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</si>
  <si>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</si>
  <si>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</si>
  <si>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</si>
  <si>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</si>
  <si>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</si>
  <si>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</si>
  <si>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</si>
  <si>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</si>
  <si>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</si>
  <si>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</si>
  <si>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</si>
  <si>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</si>
  <si>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</si>
  <si>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</si>
  <si>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</si>
  <si>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</si>
  <si>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</si>
  <si>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</si>
  <si>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</si>
  <si>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</si>
  <si>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</si>
  <si>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</si>
  <si>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</si>
  <si>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</si>
  <si>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</si>
  <si>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</si>
  <si>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</si>
  <si>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</si>
  <si>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</si>
  <si>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</si>
  <si>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</si>
  <si>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</si>
  <si>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</si>
  <si>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</si>
  <si>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</si>
  <si>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</si>
  <si>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</si>
  <si>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</si>
  <si>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</si>
  <si>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</si>
  <si>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</si>
  <si>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</si>
  <si>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</si>
  <si>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</si>
  <si>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</si>
  <si>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</si>
  <si>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</si>
  <si>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</si>
  <si>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</si>
  <si>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</si>
  <si>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</si>
  <si>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</si>
  <si>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</si>
  <si>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</si>
  <si>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</si>
  <si>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</si>
  <si>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</si>
  <si>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</si>
  <si>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</si>
  <si>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</si>
  <si>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</si>
  <si>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</si>
  <si>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</si>
  <si>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</si>
  <si>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</si>
  <si>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</si>
  <si>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</si>
  <si>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</si>
  <si>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</si>
  <si>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</si>
  <si>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</si>
  <si>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</si>
  <si>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</si>
  <si>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</si>
  <si>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</si>
  <si>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</si>
  <si>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</si>
  <si>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</si>
  <si>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</si>
  <si>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</si>
  <si>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</si>
  <si>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</si>
  <si>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</si>
  <si>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</si>
  <si>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</si>
  <si>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</si>
  <si>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</si>
  <si>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</si>
  <si>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</si>
  <si>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</si>
  <si>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</si>
  <si>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</si>
  <si>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</si>
  <si>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</si>
  <si>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</si>
  <si>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</si>
  <si>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</si>
  <si>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</si>
  <si>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</si>
  <si>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</si>
  <si>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</si>
  <si>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</si>
  <si>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</si>
  <si>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</si>
  <si>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</si>
  <si>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</si>
  <si>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</si>
  <si>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</si>
  <si>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</si>
  <si>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</si>
  <si>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</si>
  <si>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</si>
  <si>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</si>
  <si>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</si>
  <si>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</si>
  <si>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</si>
  <si>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</si>
  <si>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</si>
  <si>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</si>
  <si>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</si>
  <si>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</si>
  <si>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</si>
  <si>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</si>
  <si>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</si>
  <si>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</si>
  <si>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</si>
  <si>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</si>
  <si>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</si>
  <si>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</si>
  <si>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</si>
  <si>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</si>
  <si>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</si>
  <si>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</si>
  <si>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</si>
  <si>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</si>
  <si>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</si>
  <si>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</si>
  <si>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</si>
  <si>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</si>
  <si>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</si>
  <si>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</si>
  <si>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</si>
  <si>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</si>
  <si>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</si>
  <si>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</si>
  <si>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</si>
  <si>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</si>
  <si>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</si>
  <si>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</si>
  <si>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</si>
  <si>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</si>
  <si>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</si>
  <si>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</si>
  <si>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</si>
  <si>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</si>
  <si>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</si>
  <si>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</si>
  <si>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</si>
  <si>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</si>
  <si>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</si>
  <si>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</si>
  <si>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</si>
  <si>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</si>
  <si>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</si>
  <si>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</si>
  <si>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</si>
  <si>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</si>
  <si>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</si>
  <si>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</si>
  <si>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</si>
  <si>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</si>
  <si>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</si>
  <si>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</si>
  <si>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</si>
  <si>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</si>
  <si>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</si>
  <si>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</si>
  <si>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</si>
  <si>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</si>
  <si>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</si>
  <si>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</si>
  <si>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</si>
  <si>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</si>
  <si>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</si>
  <si>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</si>
  <si>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</si>
  <si>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</si>
  <si>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</si>
  <si>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</si>
  <si>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</si>
  <si>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</si>
  <si>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</si>
  <si>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</si>
  <si>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</si>
  <si>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</si>
  <si>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</si>
  <si>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</si>
  <si>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</si>
  <si>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</si>
  <si>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</si>
  <si>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</si>
  <si>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</si>
  <si>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</si>
  <si>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</si>
  <si>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</si>
  <si>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</si>
  <si>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</si>
  <si>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</si>
  <si>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</si>
  <si>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</si>
  <si>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</si>
  <si>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</si>
  <si>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</si>
  <si>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</si>
  <si>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</si>
  <si>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</si>
  <si>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</si>
  <si>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</si>
  <si>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</si>
  <si>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</si>
  <si>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</si>
  <si>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</si>
  <si>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</si>
  <si>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</si>
  <si>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</si>
  <si>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</si>
  <si>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</si>
  <si>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</si>
  <si>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</si>
  <si>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</si>
  <si>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</si>
  <si>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</si>
  <si>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</si>
  <si>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</si>
  <si>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</si>
  <si>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</si>
  <si>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</si>
  <si>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</si>
  <si>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</si>
  <si>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</si>
  <si>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</si>
  <si>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</si>
  <si>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</si>
  <si>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</si>
  <si>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</si>
  <si>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</si>
  <si>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</si>
  <si>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</si>
  <si>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</si>
  <si>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</si>
  <si>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</si>
  <si>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</si>
  <si>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</si>
  <si>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</si>
  <si>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</si>
  <si>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</si>
  <si>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</si>
  <si>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</si>
  <si>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</si>
  <si>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</si>
  <si>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</si>
  <si>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</si>
  <si>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</si>
  <si>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</si>
  <si>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</si>
  <si>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</si>
  <si>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</si>
  <si>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</si>
  <si>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</si>
  <si>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</si>
  <si>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</si>
  <si>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</si>
  <si>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</si>
  <si>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</si>
  <si>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</si>
  <si>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</si>
  <si>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</si>
  <si>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</si>
  <si>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</si>
  <si>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</si>
  <si>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</si>
  <si>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</si>
  <si>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</si>
  <si>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</si>
  <si>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</si>
  <si>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</si>
  <si>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</si>
  <si>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</si>
  <si>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</si>
  <si>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</si>
  <si>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</si>
  <si>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</si>
  <si>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</si>
  <si>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</si>
  <si>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</si>
  <si>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</si>
  <si>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</si>
  <si>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</si>
  <si>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</si>
  <si>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</si>
  <si>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</si>
  <si>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</si>
  <si>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</si>
  <si>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</si>
  <si>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</si>
  <si>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</si>
  <si>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</si>
  <si>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</si>
  <si>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</si>
  <si>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</si>
  <si>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</si>
  <si>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</si>
  <si>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</si>
  <si>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</si>
  <si>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</si>
  <si>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</si>
  <si>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</si>
  <si>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</si>
  <si>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</si>
  <si>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</si>
  <si>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</si>
  <si>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</si>
  <si>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</si>
  <si>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</si>
  <si>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</si>
  <si>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</si>
  <si>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</si>
  <si>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</si>
  <si>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</si>
  <si>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</si>
  <si>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</si>
  <si>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</si>
  <si>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</si>
  <si>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</si>
  <si>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</si>
  <si>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</si>
  <si>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</si>
  <si>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</si>
  <si>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</si>
  <si>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</si>
  <si>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</si>
  <si>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</si>
  <si>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</si>
  <si>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</si>
  <si>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</si>
  <si>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</si>
  <si>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</si>
  <si>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</si>
  <si>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</si>
  <si>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</si>
  <si>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</si>
  <si>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</si>
  <si>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</si>
  <si>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</si>
  <si>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</si>
  <si>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</si>
  <si>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</si>
  <si>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</si>
  <si>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</si>
  <si>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</si>
  <si>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</si>
  <si>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</si>
  <si>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</si>
  <si>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</si>
  <si>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</si>
  <si>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</si>
  <si>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</si>
  <si>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</si>
  <si>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</si>
  <si>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</si>
  <si>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</si>
  <si>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</si>
  <si>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</si>
  <si>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</si>
  <si>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</si>
  <si>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</si>
  <si>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</si>
  <si>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</si>
  <si>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</si>
  <si>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</si>
  <si>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</si>
  <si>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</si>
  <si>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</si>
  <si>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</si>
  <si>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</si>
  <si>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</si>
  <si>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</si>
  <si>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</si>
  <si>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</si>
  <si>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</si>
  <si>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</si>
  <si>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</si>
  <si>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</si>
  <si>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</si>
  <si>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</si>
  <si>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</si>
  <si>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</si>
  <si>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</si>
  <si>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</si>
  <si>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</si>
  <si>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</si>
  <si>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</si>
  <si>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</si>
  <si>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</si>
  <si>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</si>
  <si>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</si>
  <si>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</si>
  <si>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</si>
  <si>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</si>
  <si>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</si>
  <si>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</si>
  <si>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</si>
  <si>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</si>
  <si>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</si>
  <si>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</si>
  <si>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</si>
  <si>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</si>
  <si>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</si>
  <si>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</si>
  <si>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</si>
  <si>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</si>
  <si>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</si>
  <si>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</si>
  <si>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</si>
  <si>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</si>
  <si>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</si>
  <si>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</si>
  <si>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</si>
  <si>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</si>
  <si>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</si>
  <si>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</si>
  <si>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</si>
  <si>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</si>
  <si>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</si>
  <si>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</si>
  <si>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</si>
  <si>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</si>
  <si>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</si>
  <si>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</si>
  <si>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</si>
  <si>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</si>
  <si>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</si>
  <si>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</si>
  <si>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</si>
  <si>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</si>
  <si>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</si>
  <si>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</si>
  <si>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</si>
  <si>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</si>
  <si>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</si>
  <si>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</si>
  <si>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</si>
  <si>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</si>
  <si>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</si>
  <si>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</si>
  <si>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</si>
  <si>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</si>
  <si>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</si>
  <si>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</si>
  <si>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</si>
  <si>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</si>
  <si>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</si>
  <si>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</si>
  <si>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</si>
  <si>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</si>
  <si>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</si>
  <si>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</si>
  <si>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</si>
  <si>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</si>
  <si>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</si>
  <si>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</si>
  <si>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</si>
  <si>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</si>
  <si>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</si>
  <si>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</si>
  <si>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</si>
  <si>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</si>
  <si>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</si>
  <si>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</si>
  <si>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</si>
  <si>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</si>
  <si>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</si>
  <si>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</si>
  <si>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</si>
  <si>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</si>
  <si>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</si>
  <si>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</si>
  <si>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</si>
  <si>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</si>
  <si>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</si>
  <si>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</si>
  <si>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</si>
  <si>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</si>
  <si>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</si>
  <si>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</si>
  <si>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</si>
  <si>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</si>
  <si>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</si>
  <si>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</si>
  <si>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</si>
  <si>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</si>
  <si>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</si>
  <si>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</si>
  <si>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</si>
  <si>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</si>
  <si>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</si>
  <si>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</si>
  <si>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</si>
  <si>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</si>
  <si>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</si>
  <si>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</si>
  <si>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</si>
  <si>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</si>
  <si>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</si>
  <si>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</si>
  <si>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</si>
  <si>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</si>
  <si>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</si>
  <si>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</si>
  <si>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</si>
  <si>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</si>
  <si>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</si>
  <si>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</si>
  <si>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</si>
  <si>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</si>
  <si>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</si>
  <si>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</si>
  <si>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40 Mins</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</si>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</sst>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319.51036284722068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45982.458788773147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45982.458788773147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45982.458788773147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45982.458788773147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45982.458788773147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45982.458788773147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45982.458788773147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45982.458788773147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45982.458788773147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45982.458788773147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45982.458788773147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45982.458788773147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45982.458788773147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45982.458788773147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45982.458788773147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45982.458788773147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45982.458788773147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45982.458788773147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45982.458788773147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45982.458788773147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45982.458788773147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45982.458788773147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45982.458788773147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45982.458788773147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45982.458788773147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45982.458788773147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45982.458788773147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45982.458788773147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45982.458788773147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45982.458788773147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45982.458788773147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45982.458788773147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45982.458788773147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45982.458788773147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45982.458788773147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45982.458788773147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45982.458788773147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45982.458788773147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45982.458788773147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45982.458788773147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45982.458788773147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45982.458788773147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45982.458788773147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45982.458788773147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45982.458788773147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45982.458788773147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45982.458788773147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45982.458788773147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45982.458788773147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F23090B-3322-4F65-B1D4-03F9338C737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157.45895081018534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45982.458788773147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45982.458788773147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45982.458788773147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45982.458788773147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45982.458788773147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45982.458788773147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45982.458788773147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45982.458788773147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45982.458788773147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45982.458788773147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45982.458788773147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45982.458788773147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45982.458788773147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45982.458788773147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45982.458788773147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45982.458788773147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45982.458788773147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45982.458788773147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45982.458788773147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45982.458788773147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45982.458788773147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45982.458788773147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45982.458788773147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45982.458788773147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45982.458788773147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45982.458788773147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45982.458788773147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45982.458788773147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45982.458788773147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45982.458788773147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45982.458788773147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45982.458788773147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45982.458788773147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45982.458788773147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45982.458788773147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45982.458788773147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45982.458788773147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45982.458788773147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45982.458788773147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45982.458788773147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45982.458788773147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45982.458788773147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45982.458788773147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45982.458788773147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45982.458788773147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45982.458788773147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45982.458788773147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45982.458788773147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45982.458788773147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45982.458788773147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45982.458788773147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45982.458788773147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45982.458788773147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45982.458788773147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45982.458788773147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45982.458788773147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45982.458788773147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45982.458788773147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45982.458788773147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45982.458788773147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45982.458788773147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45982.458788773147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45982.458788773147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45982.458788773147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45982.458788773147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45982.458788773147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45982.458788773147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45982.458788773147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45982.458788773147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45982.458788773147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45982.458788773147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45982.458788773147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45982.458788773147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45982.458788773147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45982.458788773147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45982.458788773147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45982.458788773147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45982.458788773147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45982.458788773147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45982.458788773147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45982.458788773147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45982.458788773147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45982.458788773147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45982.458788773147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45982.458788773147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45982.458788773147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45982.458788773147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45982.458788773147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45982.458788773147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45982.458788773147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45982.458788773147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45982.458788773147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45982.458788773147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45982.458788773147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45982.458788773147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45982.458788773147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45982.458788773147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45982.458788773147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45982.458788773147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45982.458788773147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45982.458788773147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45982.458788773147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45982.458788773147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45982.458788773147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45982.458788773147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45982.458788773147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45982.458788773147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45982.458788773147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45982.458788773147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45982.458788773147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45982.458788773147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45982.458788773147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45982.458788773147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45982.458788773147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45982.458788773147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45982.458788773147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45982.458788773147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45982.458788773147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45982.458788773147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45982.458788773147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45982.458788773147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45982.458788773147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45982.458788773147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45982.458788773147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45982.458788773147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45982.458788773147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45982.458788773147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45982.458788773147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45982.458788773147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45982.458788773147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45982.458788773147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45982.458788773147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45982.458788773147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45982.458788773147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45982.458788773147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45982.458788773147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45982.458788773147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45982.458788773147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45982.458788773147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45982.458788773147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45982.458788773147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45982.458788773147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45982.458788773147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45982.458788773147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45982.458788773147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45982.458788773147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45982.458788773147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45982.458788773147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45982.458788773147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45982.458788773147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45982.458788773147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45982.458788773147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45982.458788773147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45982.458788773147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45982.458788773147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45982.458788773147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45982.458788773147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45982.458788773147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45982.458788773147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45982.458788773147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45982.458788773147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45982.458788773147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45982.458788773147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45982.458788773147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45982.458788773147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45982.458788773147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45982.458788773147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45982.458788773147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45982.458788773147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45982.458788773147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45982.458788773147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45982.458788773147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45982.458788773147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45982.458788773147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45982.458788773147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45982.458788773147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45982.458788773147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45982.458788773147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45982.458788773147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45982.458788773147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45982.458788773147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45982.458788773147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45982.458788773147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45982.458788773147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45982.458788773147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45982.458788773147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45982.458788773147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45982.458788773147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45982.458788773147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45982.458788773147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45982.458788773147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45982.458788773147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45982.458788773147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45982.458788773147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45982.458788773147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45982.458788773147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45982.458788773147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45982.458788773147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45982.458788773147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45982.458788773147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45982.458788773147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45982.458788773147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45982.458788773147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45982.458788773147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45982.458788773147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45982.458788773147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45982.458788773147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45982.458788773147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45982.458788773147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45982.458788773147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45982.458788773147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45982.458788773147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45982.458788773147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45982.458788773147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45982.458788773147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45982.458788773147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45982.458788773147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45982.458788773147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45982.458788773147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45982.458788773147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45982.458788773147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45982.458788773147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45982.458788773147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45982.458788773147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45982.458788773147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45982.458788773147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45982.458788773147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45982.458788773147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45982.458788773147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45982.458788773147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45982.458788773147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45982.458788773147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45982.458788773147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45982.458788773147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45982.458788773147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45982.458788773147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45982.458788773147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45982.458788773147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45982.458788773147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45982.458788773147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45982.458788773147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45982.458788773147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45982.458788773147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45982.458788773147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45982.458788773147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45982.458788773147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45982.458788773147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45982.458788773147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45982.458788773147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45982.458788773147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45982.458788773147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45982.458788773147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45982.458788773147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45982.458788773147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45982.458788773147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45982.458788773147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45982.458788773147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45982.458788773147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45982.458788773147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45982.458788773147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45982.458788773147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45982.458788773147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45982.458788773147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45982.458788773147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45982.458788773147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45982.458788773147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45982.458788773147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45982.458788773147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45982.458788773147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45982.458788773147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45982.458788773147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45982.458788773147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45982.458788773147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45982.458788773147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45982.458788773147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45982.458788773147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45982.458788773147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45982.458788773147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45982.458788773147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45982.458788773147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45982.458788773147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45982.458788773147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45982.458788773147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45982.458788773147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45982.458788773147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45982.458788773147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45982.458788773147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45982.458788773147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45982.458788773147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45982.458788773147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45982.458788773147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45982.458788773147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45982.458788773147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45982.458788773147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45982.458788773147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45982.458788773147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45982.458788773147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45982.458788773147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45982.458788773147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45982.458788773147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45982.458788773147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45982.458788773147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45982.458788773147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45982.458788773147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45982.458788773147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45982.458788773147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45982.458788773147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45982.458788773147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45982.458788773147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45982.458788773147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45982.458788773147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45982.458788773147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45982.458788773147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45982.458788773147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45982.458788773147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45982.458788773147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45982.458788773147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45982.458788773147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45982.458788773147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45982.458788773147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45982.458788773147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45982.458788773147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45982.458788773147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45982.458788773147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45982.458788773147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45982.458788773147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45982.458788773147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45982.458788773147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45982.458788773147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45982.458788773147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45982.458788773147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45982.458788773147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45982.458788773147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45982.458788773147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45982.458788773147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45982.458788773147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45982.458788773147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45982.458788773147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45982.458788773147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45982.458788773147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45982.458788773147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45982.458788773147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45982.458788773147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45982.458788773147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45982.458788773147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45982.458788773147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45982.458788773147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45982.458788773147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45982.458788773147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45982.458788773147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45982.458788773147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45982.458788773147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45982.458788773147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45982.458788773147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45982.458788773147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45982.458788773147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45982.458788773147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45982.458788773147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45982.458788773147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45982.458788773147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45982.458788773147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45982.458788773147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45982.458788773147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45982.458788773147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45982.458788773147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45982.458788773147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45982.458788773147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45982.458788773147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45982.458788773147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45982.458788773147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45982.458788773147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45982.458788773147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45982.458788773147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45982.458788773147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45982.458788773147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45982.458788773147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45982.458788773147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45982.458788773147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45982.458788773147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45982.458788773147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45982.458788773147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45982.458788773147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45982.458788773147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45982.458788773147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45982.458788773147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45982.458788773147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45982.458788773147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45982.458788773147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45982.458788773147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45982.458788773147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45982.458788773147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45982.458788773147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45982.458788773147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45982.458788773147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45982.458788773147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45982.458788773147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45982.458788773147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45982.458788773147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45982.458788773147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45982.458788773147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45982.458788773147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45982.458788773147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45982.458788773147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45982.458788773147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45982.458788773147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45982.458788773147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45982.458788773147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45982.458788773147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45982.458788773147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45982.458788773147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45982.458788773147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45982.458788773147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45982.458788773147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45982.458788773147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45982.458788773147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45982.458788773147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45982.458788773147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45982.458788773147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45982.458788773147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45982.458788773147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45982.458788773147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45982.458788773147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45982.458788773147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45982.458788773147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45982.458788773147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45982.458788773147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45982.458788773147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45982.458788773147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45982.458788773147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45982.458788773147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45982.458788773147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45982.458788773147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45982.458788773147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45982.458788773147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45982.458788773147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45982.458788773147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45982.458788773147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45982.458788773147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45982.458788773147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45982.458788773147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45982.458788773147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45982.458788773147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45982.458788773147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45982.458788773147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45982.458788773147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45982.458788773147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45982.458788773147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45982.458788773147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45982.458788773147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45982.458788773147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45982.458788773147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45982.458788773147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45982.458788773147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45982.458788773147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45982.458788773147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45982.458788773147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45982.458788773147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45982.458788773147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45982.458788773147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45982.458788773147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45982.458788773147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45982.458788773147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45982.458788773147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45982.458788773147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45982.458788773147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45982.458788773147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45982.458788773147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45982.458788773147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45982.458788773147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45982.458788773147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45982.458788773147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45982.458788773147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45982.458788773147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45982.458788773147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45982.458788773147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45982.458788773147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45982.458788773147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45982.458788773147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45982.458788773147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45982.458788773147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45982.458788773147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45982.458788773147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45982.458788773147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45982.458788773147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45982.458788773147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45982.458788773147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45982.458788773147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45982.458788773147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45982.458788773147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45982.458788773147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45982.458788773147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45982.458788773147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45982.458788773147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45982.458788773147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45982.458788773147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45982.458788773147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45982.458788773147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45982.458788773147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45982.458788773147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45982.458788773147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45982.458788773147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45982.458788773147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45982.458788773147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45982.458788773147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45982.458788773147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45982.458788773147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45982.458788773147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45982.458788773147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45982.458788773147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45982.458788773147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45982.458788773147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45982.458788773147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45982.458788773147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45982.458788773147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45982.458788773147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45982.458788773147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45982.458788773147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45982.458788773147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45982.458788773147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45982.458788773147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45982.458788773147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45982.458788773147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45982.458788773147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45982.458788773147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45982.458788773147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45982.458788773147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45982.458788773147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45982.458788773147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45982.458788773147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45982.458788773147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45982.458788773147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45982.458788773147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45982.458788773147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45982.458788773147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45982.458788773147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45982.458788773147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45982.458788773147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45982.458788773147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45982.458788773147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45982.458788773147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45982.458788773147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45982.458788773147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45982.458788773147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45982.458788773147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45982.458788773147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45982.458788773147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45982.458788773147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45982.458788773147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45982.458788773147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45982.458788773147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45982.458788773147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45982.458788773147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45982.458788773147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45982.458788773147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45982.458788773147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45982.458788773147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45982.458788773147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45982.458788773147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45982.458788773147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45982.458788773147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45982.458788773147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45982.458788773147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45982.458788773147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45982.458788773147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45982.458788773147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45982.458788773147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45982.458788773147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45982.458788773147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45982.458788773147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45982.458788773147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45982.458788773147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45982.458788773147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45982.458788773147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45982.458788773147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45982.458788773147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45982.458788773147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45982.458788773147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45982.458788773147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45982.458788773147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45982.458788773147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45982.458788773147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45982.458788773147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45982.458788773147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45982.458788773147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45982.458788773147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45982.458788773147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45982.458788773147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45982.458788773147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45982.458788773147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45982.458788773147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45982.458788773147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45982.458788773147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45982.458788773147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45982.458788773147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45982.458788773147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45982.458788773147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45982.458788773147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45982.458788773147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45982.458788773147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45982.458788773147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45982.458788773147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45982.458788773147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45982.458788773147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45982.458788773147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45982.458788773147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45982.458788773147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45982.458788773147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45982.458788773147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45982.458788773147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45982.458788773147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45982.458788773147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45982.458788773147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45982.458788773147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45982.458788773147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45982.458788773147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45982.458788773147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45982.458788773147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45982.458788773147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45982.458788773147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45982.458788773147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45982.458788773147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45982.458788773147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45982.458788773147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45982.458788773147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45982.458788773147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45982.458788773147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45982.458788773147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45982.458788773147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45982.458788773147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45982.458788773147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45982.458788773147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45982.458788773147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45982.458788773147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45982.458788773147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45982.458788773147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45982.458788773147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45982.458788773147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45982.458788773147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45982.458788773147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45982.458788773147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45982.458788773147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45982.458788773147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45982.458788773147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45982.458788773147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45982.458788773147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45982.458788773147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45982.458788773147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45982.458788773147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45982.458788773147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45982.458788773147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45982.458788773147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45982.458788773147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45982.458788773147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45982.458788773147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45982.458788773147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45982.458788773147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45982.458788773147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45982.458788773147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45982.458788773147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45982.458788773147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45982.458788773147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45982.458788773147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45982.458788773147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45982.458788773147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45982.458788773147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45982.458788773147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45982.458788773147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45982.458788773147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45982.458788773147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45982.458788773147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45982.458788773147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45982.458788773147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45982.458788773147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45982.458788773147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45982.458788773147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45982.458788773147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45982.458788773147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45982.458788773147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45982.458788773147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45982.458788773147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45982.458788773147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45982.458788773147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45982.458788773147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45982.458788773147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45982.458788773147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45982.458788773147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45982.458788773147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45982.458788773147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45982.458788773147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45982.458788773147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45982.458788773147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45982.458788773147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45982.458788773147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45982.458788773147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45982.458788773147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45982.458788773147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45982.458788773147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45982.458788773147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45982.458788773147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45982.458788773147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45982.458788773147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45982.458788773147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45982.458788773147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45982.458788773147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45982.458788773147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45982.458788773147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45982.458788773147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45982.458788773147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45982.458788773147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45982.458788773147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45982.458788773147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45982.458788773147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45982.458788773147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45982.458788773147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45982.458788773147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45982.458788773147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45982.458788773147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45982.458788773147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45982.458788773147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45982.458788773147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45982.458788773147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45982.458788773147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45982.458788773147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45982.458788773147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45982.458788773147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45982.458788773147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45982.458788773147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45982.458788773147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45982.458788773147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45982.458788773147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45982.458788773147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45982.458788773147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45982.458788773147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45982.458788773147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45982.458788773147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45982.458788773147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45982.458788773147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45982.458788773147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45982.458788773147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45982.458788773147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45982.458788773147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45982.458788773147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45982.458788773147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45982.458788773147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45982.458788773147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45982.458788773147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45982.458788773147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45982.458788773147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45982.458788773147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45982.458788773147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45982.458788773147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45982.458788773147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45982.458788773147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45982.458788773147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45982.458788773147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45982.458788773147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45982.458788773147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45982.458788773147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45982.458788773147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45982.458788773147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45982.458788773147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45982.458788773147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45982.458788773147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45982.458788773147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45982.458788773147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45982.458788773147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45982.458788773147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45982.458788773147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45982.458788773147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45982.458788773147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45982.458788773147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45982.458788773147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45982.458788773147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45982.458788773147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45982.458788773147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45982.458788773147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45982.458788773147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45982.458788773147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45982.458788773147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45982.458788773147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45982.458788773147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45982.458788773147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45982.458788773147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45982.458788773147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45982.458788773147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45982.458788773147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45982.458788773147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45982.458788773147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45982.458788773147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45982.458788773147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45982.458788773147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45982.458788773147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45982.458788773147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45982.458788773147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45982.458788773147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45982.458788773147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45982.458788773147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45982.458788773147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45982.458788773147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45982.458788773147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45982.458788773147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45982.458788773147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45982.458788773147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45982.458788773147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45982.458788773147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45982.458788773147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45982.458788773147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45982.458788773147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45982.458788773147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45982.458788773147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45982.458788773147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45982.458788773147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45982.458788773147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45982.458788773147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45982.458788773147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45982.458788773147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45982.458788773147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45982.458788773147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45982.458788773147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45982.458788773147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45982.458788773147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45982.458788773147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45982.458788773147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45982.458788773147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45982.458788773147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45982.458788773147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45982.458788773147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45982.458788773147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45982.458788773147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45982.458788773147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45982.458788773147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45982.458788773147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45982.458788773147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45982.458788773147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45982.458788773147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45982.458788773147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45982.458788773147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45982.458788773147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45982.458788773147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45982.458788773147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45982.458788773147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45982.458788773147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45982.458788773147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45982.458788773147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45982.458788773147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45982.458788773147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45982.458788773147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45982.458788773147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45982.458788773147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45982.458788773147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45982.458788773147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45982.458788773147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45982.458788773147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45982.458788773147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45982.458788773147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45982.458788773147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45982.458788773147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45982.458788773147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45982.458788773147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45982.458788773147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45982.458788773147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45982.458788773147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45982.458788773147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45982.458788773147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45982.458788773147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45982.458788773147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45982.458788773147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45982.458788773147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45982.458788773147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45982.458788773147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45982.458788773147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45982.458788773147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45982.458788773147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45982.458788773147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45982.458788773147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45982.458788773147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45982.458788773147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45982.458788773147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45982.458788773147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45982.458788773147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45982.458788773147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45982.458788773147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45982.458788773147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45982.458788773147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45982.458788773147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45982.458788773147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45982.458788773147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45982.458788773147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45982.458788773147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45982.458788773147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45982.458788773147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45982.458788773147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45982.458788773147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45982.458788773147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45982.458788773147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45982.458788773147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45982.458788773147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45982.458788773147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45982.458788773147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45982.458788773147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45982.458788773147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45982.458788773147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45982.458788773147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45982.458788773147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45982.458788773147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45982.458788773147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45982.458788773147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45982.458788773147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45982.458788773147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45982.458788773147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45982.458788773147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45982.458788773147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45982.458788773147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45982.458788773147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45982.458788773147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45982.458788773147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45982.458788773147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45982.458788773147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45982.458788773147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45982.458788773147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45982.458788773147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45982.458788773147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45982.458788773147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45982.458788773147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45982.458788773147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45982.458788773147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45982.458788773147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45982.458788773147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45982.458788773147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45982.458788773147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45982.458788773147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45982.458788773147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45982.458788773147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45982.458788773147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45982.458788773147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45982.458788773147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45982.458788773147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45982.458788773147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45982.458788773147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45982.458788773147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45982.458788773147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45982.458788773147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45982.458788773147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45982.458788773147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45982.458788773147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45982.458788773147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45982.458788773147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45982.458788773147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45982.458788773147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45982.458788773147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45982.458788773147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45982.458788773147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45982.458788773147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45982.458788773147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45982.458788773147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45982.458788773147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45982.458788773147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45982.458788773147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45982.458788773147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45982.458788773147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45982.458788773147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45982.458788773147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45982.458788773147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45982.458788773147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45982.458788773147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45982.458788773147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45982.458788773147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45982.458788773147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45982.458788773147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45982.458788773147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45982.458788773147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45982.458788773147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45982.458788773147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45982.458788773147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45982.458788773147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45982.458788773147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45982.458788773147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45982.458788773147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45982.458788773147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45982.458788773147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45982.458788773147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45982.458788773147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45982.458788773147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45982.458788773147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45982.458788773147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45982.458788773147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45982.458788773147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45982.458788773147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45982.458788773147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45982.458788773147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45982.458788773147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45982.458788773147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45982.458788773147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45982.458788773147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45982.458788773147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45982.458788773147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45982.458788773147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45982.458788773147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45982.458788773147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45982.458788773147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45982.458788773147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45982.458788773147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45982.458788773147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45982.458788773147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45982.458788773147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45982.458788773147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45982.458788773147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45982.458788773147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45982.458788773147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45982.458788773147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45982.458788773147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45982.458788773147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45982.458788773147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45982.458788773147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45982.458788773147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45982.458788773147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45982.458788773147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45982.458788773147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45982.458788773147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45982.458788773147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45982.458788773147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45982.458788773147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45982.458788773147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45982.458788773147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45982.458788773147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45982.458788773147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45982.458788773147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45982.458788773147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45982.458788773147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45982.458788773147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45982.458788773147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45982.458788773147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45982.458788773147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45982.458788773147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45982.458788773147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45982.458788773147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45982.458788773147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45982.458788773147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45982.458788773147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45982.458788773147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45982.458788773147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45982.458788773147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45982.458788773147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45982.458788773147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45982.458788773147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45982.458788773147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45982.458788773147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45982.458788773147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45982.458788773147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45982.458788773147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45982.458788773147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45982.458788773147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45982.458788773147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45982.458788773147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45982.458788773147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45982.458788773147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45982.458788773147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45982.458788773147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45982.458788773147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45982.458788773147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45982.458788773147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45982.458788773147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45982.458788773147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45982.458788773147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45982.458788773147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45982.458788773147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45982.458788773147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45982.458788773147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45982.458788773147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45982.458788773147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45982.458788773147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45982.458788773147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45982.458788773147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45982.458788773147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45982.458788773147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45982.458788773147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45982.458788773147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45982.458788773147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45982.458788773147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45982.458788773147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45982.458788773147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45982.458788773147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45982.458788773147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45982.458788773147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45982.458788773147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45982.458788773147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45982.458788773147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45982.458788773147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45982.458788773147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45982.458788773147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45982.458788773147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45982.458788773147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45982.458788773147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45982.458788773147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45982.458788773147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45982.458788773147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45982.458788773147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45982.458788773147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45982.458788773147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45982.458788773147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45982.458788773147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45982.458788773147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45982.458788773147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45982.458788773147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45982.458788773147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45982.458788773147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45982.458788773147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45982.458788773147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45982.458788773147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45982.458788773147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45982.458788773147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45982.458788773147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45982.458788773147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45982.458788773147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45982.458788773147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45982.458788773147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45982.458788773147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45982.458788773147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45982.458788773147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45982.458788773147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45982.458788773147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45982.458788773147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45982.458788773147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45982.458788773147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45982.458788773147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45982.458788773147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45982.458788773147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45982.458788773147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45982.458788773147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45982.458788773147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45982.458788773147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45982.458788773147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45982.458788773147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45982.458788773147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D14" sqref="D14: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278.97807118055061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v>1</v>
      </c>
      <c r="D3" s="91" t="s">
        <v>39108</v>
      </c>
      <c r="E3" s="94" t="s">
        <v>39021</v>
      </c>
      <c r="F3" s="95"/>
      <c r="G3" s="96">
        <f t="shared" ref="G3:G29" ca="1" si="0">IFERROR(NOW()-F3,"")</f>
        <v>45982.458788773147</v>
      </c>
      <c r="H3" s="95">
        <v>45982.434710648151</v>
      </c>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45982.458788773147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45982.458788773147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45982.458788773147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45982.458788773147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45982.458788773147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45982.458788773147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45982.458788773147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45982.458788773147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45982.458788773147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45982.458788773147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45982.458788773147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45982.458788773147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45982.458788773147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45982.458788773147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45982.458788773147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45982.458788773147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45982.458788773147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45982.458788773147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45982.458788773147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45982.458788773147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45982.458788773147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45982.458788773147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45982.458788773147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45982.458788773147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45982.458788773147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45982.458788773147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45982.458788773147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45982.458788773147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45982.458788773147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45982.458788773147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45982.458788773147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45982.458788773147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45982.458788773147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45982.458788773147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45982.458788773147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45982.458788773147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45982.458788773147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45982.458788773147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45982.458788773147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45982.458788773147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45982.458788773147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45982.458788773147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45982.458788773147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45982.458788773147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45982.458788773147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45982.458788773147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45982.458788773147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45982.458788773147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45982.458788773147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45982.458788773147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45982.458788773147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45982.458788773147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45982.458788773147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45982.458788773147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45982.458788773147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45982.458788773147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45982.458788773147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45982.458788773147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45982.458788773147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45982.458788773147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45982.458788773147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45982.458788773147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45982.458788773147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45982.458788773147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45982.458788773147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45982.458788773147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45982.458788773147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45982.458788773147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45982.458788773147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45982.458788773147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45982.458788773147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45982.458788773147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45982.458788773147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45982.458788773147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45982.458788773147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45982.458788773147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45982.458788773147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45982.458788773147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45982.458788773147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45982.458788773147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45982.458788773147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45982.458788773147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45982.458788773147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45982.458788773147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45982.458788773147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45982.458788773147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45982.458788773147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45982.458788773147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45982.458788773147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45982.458788773147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45982.458788773147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45982.458788773147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45982.458788773147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45982.458788773147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45982.458788773147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45982.458788773147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45982.458788773147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45982.458788773147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45982.458788773147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45982.458788773147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45982.458788773147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45982.458788773147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45982.458788773147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45982.458788773147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45982.458788773147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45982.458788773147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45982.458788773147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45982.458788773147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45982.458788773147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45982.458788773147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45982.458788773147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45982.458788773147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45982.458788773147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45982.458788773147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45982.458788773147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45982.458788773147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45982.458788773147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45982.458788773147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45982.458788773147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45982.458788773147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45982.458788773147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45982.458788773147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45982.458788773147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45982.458788773147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45982.458788773147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45982.458788773147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45982.458788773147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45982.458788773147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45982.458788773147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45982.458788773147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45982.458788773147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45982.458788773147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45982.458788773147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45982.458788773147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45982.458788773147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45982.458788773147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45982.458788773147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45982.458788773147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45982.458788773147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45982.458788773147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45982.458788773147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45982.458788773147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45982.458788773147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45982.458788773147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45982.458788773147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45982.458788773147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45982.458788773147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45982.458788773147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45982.458788773147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45982.458788773147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45982.458788773147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45982.458788773147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45982.458788773147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45982.458788773147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45982.458788773147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45982.458788773147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45982.458788773147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45982.458788773147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45982.458788773147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45982.458788773147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45982.458788773147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45982.458788773147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45982.458788773147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45982.458788773147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45982.458788773147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45982.458788773147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45982.458788773147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45982.458788773147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45982.458788773147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45982.458788773147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45982.458788773147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45982.458788773147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45982.458788773147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45982.458788773147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45982.458788773147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45982.458788773147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45982.458788773147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45982.458788773147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45982.458788773147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45982.458788773147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45982.458788773147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45982.458788773147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45982.458788773147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45982.458788773147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45982.458788773147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45982.458788773147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45982.458788773147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45982.458788773147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45982.458788773147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45982.458788773147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45982.458788773147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45982.458788773147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45982.458788773147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45982.458788773147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45982.458788773147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45982.458788773147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45982.458788773147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45982.458788773147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45982.458788773147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45982.458788773147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45982.458788773147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45982.458788773147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45982.458788773147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45982.458788773147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45982.458788773147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45982.458788773147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45982.458788773147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45982.458788773147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45982.458788773147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45982.458788773147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45982.458788773147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45982.458788773147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45982.458788773147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45982.458788773147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45982.458788773147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45982.458788773147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45982.458788773147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45982.458788773147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45982.458788773147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45982.458788773147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45982.458788773147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45982.458788773147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45982.458788773147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45982.458788773147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45982.458788773147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45982.458788773147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45982.458788773147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45982.458788773147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45982.458788773147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45982.458788773147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45982.458788773147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45982.458788773147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45982.458788773147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45982.458788773147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45982.458788773147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45982.458788773147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45982.458788773147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45982.458788773147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45982.458788773147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45982.458788773147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45982.458788773147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45982.458788773147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45982.458788773147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45982.458788773147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45982.458788773147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45982.458788773147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45982.458788773147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45982.458788773147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45982.458788773147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45982.458788773147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45982.458788773147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45982.458788773147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45982.458788773147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45982.458788773147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45982.458788773147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45982.458788773147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45982.458788773147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45982.458788773147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45982.458788773147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45982.458788773147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45982.458788773147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45982.458788773147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45982.458788773147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45982.458788773147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45982.458788773147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45982.458788773147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45982.458788773147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45982.458788773147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45982.458788773147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45982.458788773147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45982.458788773147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45982.458788773147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45982.458788773147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45982.458788773147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45982.458788773147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45982.458788773147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45982.458788773147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45982.458788773147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45982.458788773147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45982.458788773147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45982.458788773147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45982.458788773147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45982.458788773147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45982.458788773147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45982.458788773147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45982.458788773147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45982.458788773147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45982.458788773147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45982.458788773147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45982.458788773147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45982.458788773147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45982.458788773147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45982.458788773147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45982.458788773147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45982.458788773147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45982.458788773147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45982.458788773147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45982.458788773147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45982.458788773147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45982.458788773147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45982.458788773147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45982.458788773147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45982.458788773147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45982.458788773147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45982.458788773147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45982.458788773147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45982.458788773147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45982.458788773147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45982.458788773147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45982.458788773147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45982.458788773147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45982.458788773147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45982.458788773147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45982.458788773147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45982.458788773147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45982.458788773147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45982.458788773147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45982.458788773147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45982.458788773147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45982.458788773147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45982.458788773147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45982.458788773147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45982.458788773147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45982.458788773147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45982.458788773147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45982.458788773147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45982.458788773147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45982.458788773147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45982.458788773147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45982.458788773147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45982.458788773147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45982.458788773147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45982.458788773147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45982.458788773147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45982.458788773147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45982.458788773147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45982.458788773147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45982.458788773147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45982.458788773147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45982.458788773147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45982.458788773147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45982.458788773147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45982.458788773147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45982.458788773147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45982.458788773147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45982.458788773147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45982.458788773147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45982.458788773147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45982.458788773147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45982.458788773147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45982.458788773147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45982.458788773147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45982.458788773147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45982.458788773147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45982.458788773147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45982.458788773147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45982.458788773147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45982.458788773147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45982.458788773147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45982.458788773147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45982.458788773147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45982.458788773147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45982.458788773147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45982.458788773147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45982.458788773147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45982.458788773147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45982.458788773147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45982.458788773147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45982.458788773147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45982.458788773147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45982.458788773147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45982.458788773147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45982.458788773147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45982.458788773147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45982.458788773147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45982.458788773147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45982.458788773147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45982.458788773147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45982.458788773147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45982.458788773147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45982.458788773147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45982.458788773147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45982.458788773147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45982.458788773147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45982.458788773147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45982.458788773147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45982.458788773147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45982.458788773147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45982.458788773147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45982.458788773147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45982.458788773147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45982.458788773147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45982.458788773147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45982.458788773147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45982.458788773147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45982.458788773147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45982.458788773147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45982.458788773147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45982.458788773147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45982.458788773147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45982.458788773147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45982.458788773147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45982.458788773147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45982.458788773147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45982.458788773147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45982.458788773147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45982.458788773147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45982.458788773147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45982.458788773147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45982.458788773147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45982.458788773147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45982.458788773147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45982.458788773147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45982.458788773147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45982.458788773147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45982.458788773147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45982.458788773147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45982.458788773147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45982.458788773147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45982.458788773147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45982.458788773147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45982.458788773147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45982.458788773147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45982.458788773147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45982.458788773147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45982.458788773147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45982.458788773147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45982.458788773147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45982.458788773147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45982.458788773147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45982.458788773147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45982.458788773147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45982.458788773147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45982.458788773147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45982.458788773147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45982.458788773147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45982.458788773147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45982.458788773147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45982.458788773147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45982.458788773147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45982.458788773147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45982.458788773147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45982.458788773147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45982.458788773147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45982.458788773147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45982.458788773147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45982.458788773147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45982.458788773147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45982.458788773147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45982.458788773147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45982.458788773147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45982.458788773147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45982.458788773147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45982.458788773147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45982.458788773147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45982.458788773147</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90.626728587958496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56.269911458330171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33.797677662034403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4.9439855324089876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1.0854901620332384</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32330</v>
      </c>
      <c r="E7" s="109" t="s">
        <v>39021</v>
      </c>
      <c r="F7" s="128">
        <v>45982.449872685182</v>
      </c>
      <c r="G7" s="111">
        <f ca="1">IFERROR(NOW()-F7,"")</f>
        <v>8.916087965189945E-3</v>
      </c>
      <c r="H7" s="128">
        <v>45982.4297337963</v>
      </c>
      <c r="I7" s="109" t="str">
        <f>IFERROR(VLOOKUP(D7,DB!A:F,6,0),"")</f>
        <v>SCECO</v>
      </c>
      <c r="J7" s="109" t="str">
        <f>IFERROR(VLOOKUP(D7,DB!A:G,7,0),"")</f>
        <v>Dead</v>
      </c>
      <c r="K7" s="109" t="s">
        <v>39120</v>
      </c>
      <c r="L7" s="109" t="str">
        <f>IFERROR(VLOOKUP(D7,DB!A:I,9,0),"")</f>
        <v>Latis</v>
      </c>
    </row>
    <row r="8" spans="1:13">
      <c r="A8" s="109"/>
      <c r="B8" s="109" t="str">
        <f>IFERROR(VLOOKUP(D8,DB!A:K,11,0),"")</f>
        <v/>
      </c>
      <c r="C8" s="109"/>
      <c r="D8"/>
      <c r="E8" s="109"/>
      <c r="F8" s="109"/>
      <c r="G8" s="111">
        <f ca="1">IFERROR(NOW()-F8,"")</f>
        <v>45982.458788773147</v>
      </c>
      <c r="H8" s="109"/>
      <c r="I8" s="109" t="str">
        <f>IFERROR(VLOOKUP(D8,DB!A:F,6,0),"")</f>
        <v/>
      </c>
      <c r="J8" s="109" t="str">
        <f>IFERROR(VLOOKUP(D8,DB!A:G,7,0),"")</f>
        <v/>
      </c>
      <c r="K8" s="109"/>
      <c r="L8" s="109" t="str">
        <f>IFERROR(VLOOKUP(D8,DB!A:I,9,0),"")</f>
        <v/>
      </c>
    </row>
    <row r="9" spans="1:13" ht="15.75">
      <c r="A9" s="109"/>
      <c r="B9" s="109" t="str">
        <f>IFERROR(VLOOKUP(D9,DB!A:K,11,0),"")</f>
        <v/>
      </c>
      <c r="C9" s="109"/>
      <c r="D9" s="149"/>
      <c r="E9" s="109"/>
      <c r="F9" s="109"/>
      <c r="G9" s="111">
        <f ca="1">IFERROR(NOW()-F9,"")</f>
        <v>45982.458788773147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45982.458788773147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45982.458788773147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45982.458788773147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45982.458788773147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45982.458788773147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45982.458788773147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45982.458788773147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45982.458788773147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45982.458788773147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45982.458788773147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45982.458788773147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45982.458788773147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45982.458788773147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45982.458788773147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45982.458788773147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45982.458788773147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45982.458788773147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45982.458788773147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45982.458788773147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45982.458788773147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45982.458788773147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45982.458788773147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45982.458788773147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45982.458788773147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45982.458788773147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45982.458788773147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45982.458788773147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45982.458788773147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45982.458788773147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45982.458788773147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45982.458788773147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45982.458788773147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45982.458788773147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45982.458788773147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45982.458788773147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45982.458788773147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45982.458788773147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45982.458788773147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45982.458788773147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45982.458788773147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45982.458788773147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45982.458788773147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45982.458788773147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45982.458788773147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45982.458788773147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45982.458788773147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45982.458788773147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45982.458788773147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45982.458788773147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45982.458788773147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45982.458788773147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45982.458788773147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45982.458788773147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45982.458788773147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45982.458788773147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45982.458788773147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45982.458788773147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45982.458788773147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45982.458788773147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45982.458788773147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45982.458788773147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45982.458788773147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45982.458788773147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45982.458788773147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45982.458788773147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45982.458788773147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45982.458788773147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45982.458788773147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45982.458788773147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45982.458788773147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45982.458788773147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45982.458788773147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45982.458788773147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45982.458788773147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45982.458788773147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45982.458788773147</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45982.458788773147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45982.458788773147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45982.458788773147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45982.458788773147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45982.458788773147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45982.458788773147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45982.458788773147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45982.458788773147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45982.458788773147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45982.458788773147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45982.458788773147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45982.458788773147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45982.458788773147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45982.458788773147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45982.458788773147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45982.458788773147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45982.458788773147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45982.458788773147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45982.458788773147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45982.458788773147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45982.458788773147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45982.458788773147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45982.458788773147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45982.458788773147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45982.458788773147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45982.458788773147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45982.458788773147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45982.458788773147</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29090</v>
      </c>
      <c r="E2" s="109" t="s">
        <v>39021</v>
      </c>
      <c r="F2" s="121">
        <v>45982.349189814813</v>
      </c>
      <c r="G2" s="104">
        <f t="shared" ref="G2:G34" ca="1" si="0">IFERROR(NOW()-F2,"-")</f>
        <v>0.10959895833366318</v>
      </c>
      <c r="H2" s="121">
        <v>45982.349143518521</v>
      </c>
      <c r="I2" s="119" t="str">
        <f>IFERROR(VLOOKUP(D2,DB!A:F,6,0),"")</f>
        <v>Generator-DG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45982.458788773147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45982.458788773147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45982.458788773147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45982.458788773147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45982.458788773147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45982.458788773147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45982.458788773147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45982.458788773147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45982.458788773147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45982.458788773147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45982.458788773147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45982.458788773147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45982.458788773147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45982.458788773147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45982.458788773147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45982.458788773147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45982.458788773147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45982.458788773147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45982.458788773147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45982.458788773147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45982.458788773147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45982.458788773147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45982.458788773147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45982.458788773147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45982.458788773147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45982.458788773147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45982.458788773147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45982.458788773147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45982.458788773147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45982.458788773147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45982.458788773147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45982.458788773147</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