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462" documentId="120_S{2AC9BD13-BADA-5192-A53E-5A8FF88502F6}" xr6:coauthVersionLast="47" xr6:coauthVersionMax="47" xr10:uidLastSave="{7973E48A-F597-4CC4-8255-5E9A937E04EC}"/>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I3" i="4"/>
  <c r="J3" i="4"/>
  <c r="I4" i="4"/>
  <c r="J4" i="4"/>
  <c r="I5" i="4"/>
  <c r="J5" i="4"/>
  <c r="I6" i="4"/>
  <c r="J6" i="4"/>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3" i="4"/>
  <c r="G3" i="4"/>
  <c r="L3" i="4"/>
  <c r="B4" i="4"/>
  <c r="G4" i="4"/>
  <c r="L4" i="4"/>
  <c r="B5" i="4"/>
  <c r="G5" i="4"/>
  <c r="L5" i="4"/>
  <c r="B6" i="4"/>
  <c r="G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alcChain>
</file>

<file path=xl/sharedStrings.xml><?xml version="1.0" encoding="utf-8"?>
<sst xmlns="http://schemas.openxmlformats.org/spreadsheetml/2006/main" count="180287" uniqueCount="39128">
  <si>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</si>
  <si>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</si>
  <si>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</si>
  <si>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</si>
  <si>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</si>
  <si>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</si>
  <si>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</si>
  <si>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</si>
  <si>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</si>
  <si>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</si>
  <si>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</si>
  <si>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</si>
  <si>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</si>
  <si>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</si>
  <si>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</si>
  <si>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</si>
  <si>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</si>
  <si>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</si>
  <si>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</si>
  <si>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</si>
  <si>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</si>
  <si>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</si>
  <si>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</si>
  <si>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</si>
  <si>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</si>
  <si>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</si>
  <si>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</si>
  <si>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</si>
  <si>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</si>
  <si>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</si>
  <si>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</si>
  <si>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</si>
  <si>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</si>
  <si>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</si>
  <si>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</si>
  <si>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</si>
  <si>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</si>
  <si>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</si>
  <si>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</si>
  <si>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</si>
  <si>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</si>
  <si>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</si>
  <si>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</si>
  <si>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</si>
  <si>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</si>
  <si>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</si>
  <si>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</si>
  <si>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</si>
  <si>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</si>
  <si>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</si>
  <si>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</si>
  <si>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</si>
  <si>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</si>
  <si>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</si>
  <si>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</si>
  <si>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</si>
  <si>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</si>
  <si>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</si>
  <si>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</si>
  <si>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</si>
  <si>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</si>
  <si>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</si>
  <si>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</si>
  <si>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</si>
  <si>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</si>
  <si>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</si>
  <si>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</si>
  <si>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</si>
  <si>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</si>
  <si>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</si>
  <si>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</si>
  <si>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</si>
  <si>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</si>
  <si>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</si>
  <si>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</si>
  <si>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</si>
  <si>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</si>
  <si>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</si>
  <si>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</si>
  <si>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</si>
  <si>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</si>
  <si>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</si>
  <si>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</si>
  <si>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</si>
  <si>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</si>
  <si>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</si>
  <si>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</si>
  <si>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</si>
  <si>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</si>
  <si>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</si>
  <si>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</si>
  <si>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</si>
  <si>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</si>
  <si>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</si>
  <si>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</si>
  <si>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</si>
  <si>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</si>
  <si>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</si>
  <si>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</si>
  <si>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</si>
  <si>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</si>
  <si>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</si>
  <si>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</si>
  <si>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</si>
  <si>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</si>
  <si>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</si>
  <si>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</si>
  <si>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</si>
  <si>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</si>
  <si>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</si>
  <si>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</si>
  <si>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</si>
  <si>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</si>
  <si>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</si>
  <si>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</si>
  <si>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</si>
  <si>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</si>
  <si>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</si>
  <si>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</si>
  <si>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</si>
  <si>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</si>
  <si>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</si>
  <si>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</si>
  <si>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</si>
  <si>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</si>
  <si>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</si>
  <si>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</si>
  <si>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</si>
  <si>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</si>
  <si>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</si>
  <si>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</si>
  <si>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</si>
  <si>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</si>
  <si>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</si>
  <si>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</si>
  <si>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</si>
  <si>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</si>
  <si>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</si>
  <si>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</si>
  <si>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</si>
  <si>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</si>
  <si>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</si>
  <si>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</si>
  <si>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</si>
  <si>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</si>
  <si>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</si>
  <si>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</si>
  <si>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</si>
  <si>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</si>
  <si>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</si>
  <si>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</si>
  <si>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</si>
  <si>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</si>
  <si>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</si>
  <si>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</si>
  <si>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</si>
  <si>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</si>
  <si>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</si>
  <si>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</si>
  <si>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</si>
  <si>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</si>
  <si>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</si>
  <si>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</si>
  <si>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</si>
  <si>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</si>
  <si>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</si>
  <si>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</si>
  <si>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</si>
  <si>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</si>
  <si>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</si>
  <si>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</si>
  <si>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</si>
  <si>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</si>
  <si>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</si>
  <si>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</si>
  <si>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</si>
  <si>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</si>
  <si>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</si>
  <si>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</si>
  <si>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</si>
  <si>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</si>
  <si>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</si>
  <si>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</si>
  <si>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</si>
  <si>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</si>
  <si>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</si>
  <si>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</si>
  <si>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</si>
  <si>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</si>
  <si>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</si>
  <si>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</si>
  <si>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</si>
  <si>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</si>
  <si>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</si>
  <si>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</si>
  <si>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</si>
  <si>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</si>
  <si>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</si>
  <si>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</si>
  <si>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</si>
  <si>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</si>
  <si>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</si>
  <si>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</si>
  <si>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</si>
  <si>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</si>
  <si>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</si>
  <si>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</si>
  <si>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</si>
  <si>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</si>
  <si>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</si>
  <si>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</si>
  <si>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</si>
  <si>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</si>
  <si>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</si>
  <si>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</si>
  <si>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</si>
  <si>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</si>
  <si>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</si>
  <si>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</si>
  <si>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</si>
  <si>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</si>
  <si>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</si>
  <si>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</si>
  <si>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</si>
  <si>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</si>
  <si>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</si>
  <si>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</si>
  <si>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</si>
  <si>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</si>
  <si>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</si>
  <si>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</si>
  <si>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</si>
  <si>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</si>
  <si>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</si>
  <si>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</si>
  <si>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</si>
  <si>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</si>
  <si>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</si>
  <si>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</si>
  <si>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</si>
  <si>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</si>
  <si>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</si>
  <si>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</si>
  <si>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</si>
  <si>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</si>
  <si>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</si>
  <si>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</si>
  <si>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</si>
  <si>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</si>
  <si>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</si>
  <si>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</si>
  <si>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</si>
  <si>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</si>
  <si>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</si>
  <si>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</si>
  <si>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</si>
  <si>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</si>
  <si>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</si>
  <si>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</si>
  <si>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</si>
  <si>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</si>
  <si>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</si>
  <si>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</si>
  <si>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</si>
  <si>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</si>
  <si>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</si>
  <si>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</si>
  <si>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</si>
  <si>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</si>
  <si>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</si>
  <si>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</si>
  <si>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</si>
  <si>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</si>
  <si>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</si>
  <si>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</si>
  <si>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</si>
  <si>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</si>
  <si>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</si>
  <si>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</si>
  <si>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</si>
  <si>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</si>
  <si>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</si>
  <si>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</si>
  <si>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</si>
  <si>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</si>
  <si>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</si>
  <si>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</si>
  <si>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</si>
  <si>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</si>
  <si>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</si>
  <si>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</si>
  <si>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</si>
  <si>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</si>
  <si>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</si>
  <si>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</si>
  <si>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</si>
  <si>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</si>
  <si>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</si>
  <si>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</si>
  <si>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</si>
  <si>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</si>
  <si>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</si>
  <si>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</si>
  <si>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</si>
  <si>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</si>
  <si>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</si>
  <si>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</si>
  <si>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</si>
  <si>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</si>
  <si>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</si>
  <si>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</si>
  <si>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</si>
  <si>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</si>
  <si>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</si>
  <si>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</si>
  <si>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</si>
  <si>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</si>
  <si>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</si>
  <si>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</si>
  <si>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</si>
  <si>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</si>
  <si>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</si>
  <si>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</si>
  <si>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</si>
  <si>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</si>
  <si>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</si>
  <si>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</si>
  <si>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</si>
  <si>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</si>
  <si>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</si>
  <si>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</si>
  <si>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</si>
  <si>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</si>
  <si>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</si>
  <si>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</si>
  <si>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</si>
  <si>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</si>
  <si>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</si>
  <si>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</si>
  <si>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</si>
  <si>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</si>
  <si>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</si>
  <si>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</si>
  <si>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</si>
  <si>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</si>
  <si>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</si>
  <si>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</si>
  <si>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</si>
  <si>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</si>
  <si>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</si>
  <si>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</si>
  <si>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</si>
  <si>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</si>
  <si>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</si>
  <si>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</si>
  <si>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</si>
  <si>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</si>
  <si>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</si>
  <si>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</si>
  <si>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</si>
  <si>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</si>
  <si>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</si>
  <si>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</si>
  <si>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</si>
  <si>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</si>
  <si>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</si>
  <si>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</si>
  <si>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</si>
  <si>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</si>
  <si>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</si>
  <si>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</si>
  <si>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</si>
  <si>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</si>
  <si>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</si>
  <si>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</si>
  <si>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</si>
  <si>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</si>
  <si>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</si>
  <si>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</si>
  <si>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</si>
  <si>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</si>
  <si>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</si>
  <si>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</si>
  <si>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</si>
  <si>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</si>
  <si>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</si>
  <si>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</si>
  <si>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</si>
  <si>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</si>
  <si>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</si>
  <si>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</si>
  <si>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</si>
  <si>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</si>
  <si>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</si>
  <si>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</si>
  <si>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</si>
  <si>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</si>
  <si>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</si>
  <si>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</si>
  <si>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</si>
  <si>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</si>
  <si>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</si>
  <si>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</si>
  <si>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</si>
  <si>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</si>
  <si>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</si>
  <si>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</si>
  <si>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</si>
  <si>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</si>
  <si>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</si>
  <si>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</si>
  <si>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</si>
  <si>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</si>
  <si>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</si>
  <si>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</si>
  <si>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</si>
  <si>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</si>
  <si>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</si>
  <si>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</si>
  <si>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</si>
  <si>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</si>
  <si>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</si>
  <si>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</si>
  <si>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</si>
  <si>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</si>
  <si>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</si>
  <si>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</si>
  <si>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</si>
  <si>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</si>
  <si>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</si>
  <si>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</si>
  <si>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</si>
  <si>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</si>
  <si>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</si>
  <si>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</si>
  <si>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</si>
  <si>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</si>
  <si>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</si>
  <si>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</si>
  <si>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</si>
  <si>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</si>
  <si>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</si>
  <si>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</si>
  <si>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</si>
  <si>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</si>
  <si>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</si>
  <si>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</si>
  <si>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</si>
  <si>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</si>
  <si>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</si>
  <si>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</si>
  <si>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</si>
  <si>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</si>
  <si>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</si>
  <si>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</si>
  <si>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</si>
  <si>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</si>
  <si>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</si>
  <si>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</si>
  <si>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</si>
  <si>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</si>
  <si>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</si>
  <si>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</si>
  <si>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</si>
  <si>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</si>
  <si>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</si>
  <si>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</si>
  <si>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</si>
  <si>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</si>
  <si>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</si>
  <si>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</si>
  <si>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</si>
  <si>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</si>
  <si>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</si>
  <si>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</si>
  <si>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</si>
  <si>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</si>
  <si>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</si>
  <si>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</si>
  <si>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</si>
  <si>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</si>
  <si>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</si>
  <si>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</si>
  <si>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</si>
  <si>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</si>
  <si>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</si>
  <si>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</si>
  <si>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</si>
  <si>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</si>
  <si>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</si>
  <si>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</si>
  <si>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</si>
  <si>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</si>
  <si>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</si>
  <si>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</si>
  <si>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</si>
  <si>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</si>
  <si>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</si>
  <si>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</si>
  <si>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</si>
  <si>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</si>
  <si>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</si>
  <si>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</si>
  <si>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</si>
  <si>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</si>
  <si>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</si>
  <si>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</si>
  <si>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</si>
  <si>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</si>
  <si>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</si>
  <si>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</si>
  <si>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</si>
  <si>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</si>
  <si>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</si>
  <si>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</si>
  <si>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</si>
  <si>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</si>
  <si>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</si>
  <si>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</si>
  <si>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</si>
  <si>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</si>
  <si>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</si>
  <si>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</si>
  <si>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</si>
  <si>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</si>
  <si>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</si>
  <si>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</si>
  <si>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</si>
  <si>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</si>
  <si>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</si>
  <si>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</si>
  <si>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</si>
  <si>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</si>
  <si>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</si>
  <si>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</si>
  <si>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</si>
  <si>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</si>
  <si>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</si>
  <si>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</si>
  <si>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</si>
  <si>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</si>
  <si>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</si>
  <si>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</si>
  <si>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</si>
  <si>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</si>
  <si>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</si>
  <si>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</si>
  <si>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</si>
  <si>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</si>
  <si>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</si>
  <si>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</si>
  <si>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</si>
  <si>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</si>
  <si>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</si>
  <si>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</si>
  <si>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</si>
  <si>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</si>
  <si>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</si>
  <si>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</si>
  <si>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</si>
  <si>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</si>
  <si>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</si>
  <si>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</si>
  <si>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</si>
  <si>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</si>
  <si>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</si>
  <si>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</si>
  <si>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</si>
  <si>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</si>
  <si>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</si>
  <si>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</si>
  <si>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</si>
  <si>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</si>
  <si>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</si>
  <si>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</si>
  <si>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</si>
  <si>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</si>
  <si>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</si>
  <si>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</si>
  <si>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</si>
  <si>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</si>
  <si>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</si>
  <si>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</si>
  <si>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</si>
  <si>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</si>
  <si>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</si>
  <si>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</si>
  <si>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</si>
  <si>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</si>
  <si>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</si>
  <si>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</si>
  <si>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</si>
  <si>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</si>
  <si>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</si>
  <si>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</si>
  <si>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</si>
  <si>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</si>
  <si>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</si>
  <si>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</si>
  <si>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</si>
  <si>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</si>
  <si>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</si>
  <si>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</si>
  <si>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</si>
  <si>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</si>
  <si>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</si>
  <si>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</si>
  <si>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</si>
  <si>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</si>
  <si>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</si>
  <si>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</si>
  <si>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</si>
  <si>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</si>
  <si>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</si>
  <si>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</si>
  <si>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</si>
  <si>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</si>
  <si>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</si>
  <si>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</si>
  <si>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</si>
  <si>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</si>
  <si>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</si>
  <si>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</si>
  <si>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</si>
  <si>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</si>
  <si>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</si>
  <si>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</si>
  <si>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</si>
  <si>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</si>
  <si>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</si>
  <si>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</si>
  <si>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</si>
  <si>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</si>
  <si>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</si>
  <si>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</si>
  <si>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</si>
  <si>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</si>
  <si>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</si>
  <si>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</si>
  <si>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</si>
  <si>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</si>
  <si>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</si>
  <si>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</si>
  <si>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</si>
  <si>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</si>
  <si>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</si>
  <si>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</si>
  <si>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</si>
  <si>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</si>
  <si>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</si>
  <si>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</si>
  <si>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</si>
  <si>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</si>
  <si>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</si>
  <si>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</si>
  <si>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</si>
  <si>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</si>
  <si>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</si>
  <si>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</si>
  <si>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</si>
  <si>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</si>
  <si>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</si>
  <si>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</si>
  <si>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</si>
  <si>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</si>
  <si>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</si>
  <si>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</si>
  <si>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</si>
  <si>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</si>
  <si>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</si>
  <si>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</si>
  <si>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</si>
  <si>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</si>
  <si>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</si>
  <si>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</si>
  <si>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</si>
  <si>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</si>
  <si>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</si>
  <si>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</si>
  <si>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</si>
  <si>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</si>
  <si>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</si>
  <si>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</si>
  <si>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</si>
  <si>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</si>
  <si>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</si>
  <si>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</si>
  <si>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</si>
  <si>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</si>
  <si>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</si>
  <si>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</si>
  <si>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</si>
  <si>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</si>
  <si>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</si>
  <si>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</si>
  <si>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</si>
  <si>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</si>
  <si>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</si>
  <si>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</si>
  <si>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</si>
  <si>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</si>
  <si>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</si>
  <si>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</si>
  <si>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</si>
  <si>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</si>
  <si>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</si>
  <si>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</si>
  <si>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</si>
  <si>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</si>
  <si>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</si>
  <si>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</si>
  <si>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</si>
  <si>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</si>
  <si>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</si>
  <si>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</si>
  <si>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</si>
  <si>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</si>
  <si>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</si>
  <si>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</si>
  <si>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</si>
  <si>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</si>
  <si>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</si>
  <si>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</si>
  <si>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</si>
  <si>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</si>
  <si>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</si>
  <si>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</si>
  <si>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</si>
  <si>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</si>
  <si>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</si>
  <si>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</si>
  <si>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</si>
  <si>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</si>
  <si>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</si>
  <si>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</si>
  <si>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</si>
  <si>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</si>
  <si>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</si>
  <si>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</si>
  <si>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</si>
  <si>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</si>
  <si>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</si>
  <si>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</si>
  <si>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</si>
  <si>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</si>
  <si>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</si>
  <si>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</si>
  <si>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</si>
  <si>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</si>
  <si>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</si>
  <si>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</si>
  <si>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</si>
  <si>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</si>
  <si>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</si>
  <si>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</si>
  <si>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</si>
  <si>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</si>
  <si>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</si>
  <si>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</si>
  <si>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</si>
  <si>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</si>
  <si>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</si>
  <si>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</si>
  <si>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</si>
  <si>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</si>
  <si>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</si>
  <si>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</si>
  <si>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</si>
  <si>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</si>
  <si>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</si>
  <si>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</si>
  <si>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</si>
  <si>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</si>
  <si>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</si>
  <si>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</si>
  <si>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</si>
  <si>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</si>
  <si>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</si>
  <si>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</si>
  <si>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</si>
  <si>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</si>
  <si>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</si>
  <si>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</si>
  <si>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</si>
  <si>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</si>
  <si>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</si>
  <si>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</si>
  <si>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</si>
  <si>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</si>
  <si>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</si>
  <si>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</si>
  <si>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</si>
  <si>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</si>
  <si>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</si>
  <si>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</si>
  <si>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</si>
  <si>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</si>
  <si>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</si>
  <si>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</si>
  <si>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</si>
  <si>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</si>
  <si>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</si>
  <si>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</si>
  <si>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</si>
  <si>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</si>
  <si>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</si>
  <si>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</si>
  <si>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</si>
  <si>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</si>
  <si>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</si>
  <si>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</si>
  <si>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</si>
  <si>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</si>
  <si>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</si>
  <si>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</si>
  <si>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</si>
  <si>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</si>
  <si>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</si>
  <si>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</si>
  <si>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</si>
  <si>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</si>
  <si>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</si>
  <si>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</si>
  <si>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</si>
  <si>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</si>
  <si>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</si>
  <si>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</si>
  <si>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</si>
  <si>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</si>
  <si>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</si>
  <si>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</si>
  <si>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</si>
  <si>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</si>
  <si>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</si>
  <si>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</si>
  <si>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</si>
  <si>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</si>
  <si>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</si>
  <si>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</si>
  <si>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</si>
  <si>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</si>
  <si>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</si>
  <si>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</si>
  <si>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</si>
  <si>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</si>
  <si>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</si>
  <si>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</si>
  <si>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</si>
  <si>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</si>
  <si>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</si>
  <si>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</si>
  <si>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</si>
  <si>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</si>
  <si>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</si>
  <si>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</si>
  <si>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</si>
  <si>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</si>
  <si>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</si>
  <si>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</si>
  <si>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</si>
  <si>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</si>
  <si>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</si>
  <si>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</si>
  <si>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</si>
  <si>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</si>
  <si>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</si>
  <si>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</si>
  <si>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</si>
  <si>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</si>
  <si>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</si>
  <si>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</si>
  <si>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</si>
  <si>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</si>
  <si>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</si>
  <si>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</si>
  <si>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</si>
  <si>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</si>
  <si>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</si>
  <si>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</si>
  <si>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</si>
  <si>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</si>
  <si>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</si>
  <si>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</si>
  <si>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</si>
  <si>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</si>
  <si>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</si>
  <si>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</si>
  <si>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</si>
  <si>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</si>
  <si>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</si>
  <si>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</si>
  <si>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</si>
  <si>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</si>
  <si>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</si>
  <si>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</si>
  <si>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</si>
  <si>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</si>
  <si>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</si>
  <si>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</si>
  <si>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</si>
  <si>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</si>
  <si>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</si>
  <si>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</si>
  <si>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</si>
  <si>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</si>
  <si>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</si>
  <si>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</si>
  <si>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</si>
  <si>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</si>
  <si>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</si>
  <si>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</si>
  <si>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</si>
  <si>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</si>
  <si>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</si>
  <si>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</si>
  <si>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</si>
  <si>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</si>
  <si>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</si>
  <si>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</si>
  <si>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</si>
  <si>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</si>
  <si>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</si>
  <si>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</si>
  <si>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</si>
  <si>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</si>
  <si>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</si>
  <si>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</si>
  <si>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</si>
  <si>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</si>
  <si>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</si>
  <si>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</si>
  <si>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</si>
  <si>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</si>
  <si>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</si>
  <si>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</si>
  <si>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</si>
  <si>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</si>
  <si>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</si>
  <si>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</si>
  <si>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</si>
  <si>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</si>
  <si>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</si>
  <si>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</si>
  <si>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</si>
  <si>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</si>
  <si>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</si>
  <si>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</si>
  <si>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</si>
  <si>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</si>
  <si>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</si>
  <si>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</si>
  <si>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</si>
  <si>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</si>
  <si>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</si>
  <si>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</si>
  <si>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</si>
  <si>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</si>
  <si>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</si>
  <si>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</si>
  <si>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</si>
  <si>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</si>
  <si>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</si>
  <si>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</si>
  <si>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</si>
  <si>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</si>
  <si>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</si>
  <si>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</si>
  <si>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</si>
  <si>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</si>
  <si>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</si>
  <si>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</si>
  <si>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</si>
  <si>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</si>
  <si>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</si>
  <si>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</si>
  <si>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</si>
  <si>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</si>
  <si>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</si>
  <si>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</si>
  <si>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</si>
  <si>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</si>
  <si>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</si>
  <si>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</si>
  <si>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</si>
  <si>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</si>
  <si>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</si>
  <si>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</si>
  <si>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</si>
  <si>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</si>
  <si>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</si>
  <si>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</si>
  <si>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</si>
  <si>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</si>
  <si>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</si>
  <si>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</si>
  <si>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</si>
  <si>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</si>
  <si>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</si>
  <si>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</si>
  <si>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</si>
  <si>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</si>
  <si>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</si>
  <si>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</si>
  <si>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</si>
  <si>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</si>
  <si>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</si>
  <si>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</si>
  <si>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</si>
  <si>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</si>
  <si>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</si>
  <si>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</si>
  <si>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</si>
  <si>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</si>
  <si>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</si>
  <si>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</si>
  <si>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</si>
  <si>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</si>
  <si>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</si>
  <si>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</si>
  <si>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</si>
  <si>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</si>
  <si>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</si>
  <si>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</si>
  <si>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</si>
  <si>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</si>
  <si>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</si>
  <si>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</si>
  <si>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</si>
  <si>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</si>
  <si>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</si>
  <si>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</si>
  <si>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</si>
  <si>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</si>
  <si>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</si>
  <si>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</si>
  <si>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</si>
  <si>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</si>
  <si>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</si>
  <si>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</si>
  <si>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</si>
  <si>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</si>
  <si>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</si>
  <si>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</si>
  <si>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</si>
  <si>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</si>
  <si>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</si>
  <si>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</si>
  <si>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</si>
  <si>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</si>
  <si>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</si>
  <si>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</si>
  <si>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</si>
  <si>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</si>
  <si>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</si>
  <si>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</si>
  <si>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</si>
  <si>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</si>
  <si>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</si>
  <si>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</si>
  <si>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</si>
  <si>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</si>
  <si>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</si>
  <si>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</si>
  <si>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</si>
  <si>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</si>
  <si>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</si>
  <si>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</si>
  <si>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</si>
  <si>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</si>
  <si>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</si>
  <si>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</si>
  <si>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</si>
  <si>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</si>
  <si>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</si>
  <si>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</si>
  <si>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</si>
  <si>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</si>
  <si>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</si>
  <si>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</si>
  <si>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</si>
  <si>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</si>
  <si>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</si>
  <si>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</si>
  <si>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</si>
  <si>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</si>
  <si>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</si>
  <si>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</si>
  <si>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</si>
  <si>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</si>
  <si>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</si>
  <si>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</si>
  <si>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</si>
  <si>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</si>
  <si>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</si>
  <si>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</si>
  <si>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</si>
  <si>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</si>
  <si>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</si>
  <si>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</si>
  <si>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</si>
  <si>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</si>
  <si>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</si>
  <si>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</si>
  <si>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</si>
  <si>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</si>
  <si>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</si>
  <si>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</si>
  <si>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</si>
  <si>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</si>
  <si>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</si>
  <si>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</si>
  <si>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</si>
  <si>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</si>
  <si>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</si>
  <si>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</si>
  <si>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</si>
  <si>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</si>
  <si>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</si>
  <si>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</si>
  <si>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</si>
  <si>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</si>
  <si>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</si>
  <si>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</si>
  <si>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</si>
  <si>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</si>
  <si>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</si>
  <si>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</si>
  <si>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</si>
  <si>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</si>
  <si>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</si>
  <si>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</si>
  <si>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</si>
  <si>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</si>
  <si>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</si>
  <si>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</si>
  <si>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</si>
  <si>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</si>
  <si>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</si>
  <si>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</si>
  <si>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</si>
  <si>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</si>
  <si>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</si>
  <si>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</si>
  <si>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</si>
  <si>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</si>
  <si>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</si>
  <si>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</si>
  <si>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</si>
  <si>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</si>
  <si>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</si>
  <si>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</si>
  <si>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</si>
  <si>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</si>
  <si>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</si>
  <si>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</si>
  <si>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</si>
  <si>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</si>
  <si>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</si>
  <si>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</si>
  <si>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</si>
  <si>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</si>
  <si>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</si>
  <si>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</si>
  <si>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</si>
  <si>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</si>
  <si>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</si>
  <si>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</si>
  <si>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</si>
  <si>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</si>
  <si>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</si>
  <si>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</si>
  <si>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</si>
  <si>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</si>
  <si>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</si>
  <si>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</si>
  <si>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</si>
  <si>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</si>
  <si>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</si>
  <si>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</si>
  <si>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</si>
  <si>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</si>
  <si>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</si>
  <si>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</si>
  <si>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</si>
  <si>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</si>
  <si>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</si>
  <si>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</si>
  <si>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</si>
  <si>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</si>
  <si>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</si>
  <si>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</si>
  <si>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</si>
  <si>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</si>
  <si>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</si>
  <si>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</si>
  <si>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</si>
  <si>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</si>
  <si>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</si>
  <si>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</si>
  <si>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</si>
  <si>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</si>
  <si>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</si>
  <si>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</si>
  <si>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</si>
  <si>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</si>
  <si>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</si>
  <si>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</si>
  <si>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</si>
  <si>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</si>
  <si>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</si>
  <si>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</si>
  <si>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</si>
  <si>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</si>
  <si>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</si>
  <si>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</si>
  <si>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</si>
  <si>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</si>
  <si>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</si>
  <si>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</si>
  <si>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</si>
  <si>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</si>
  <si>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</si>
  <si>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</si>
  <si>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</si>
  <si>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</si>
  <si>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</si>
  <si>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</si>
  <si>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</si>
  <si>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</si>
  <si>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</si>
  <si>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</si>
  <si>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</si>
  <si>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</si>
  <si>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</si>
  <si>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</si>
  <si>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</si>
  <si>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</si>
  <si>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</si>
  <si>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</si>
  <si>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</si>
  <si>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</si>
  <si>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</si>
  <si>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</si>
  <si>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</si>
  <si>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</si>
  <si>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</si>
  <si>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</si>
  <si>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</si>
  <si>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</si>
  <si>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</si>
  <si>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</si>
  <si>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</si>
  <si>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</si>
  <si>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</si>
  <si>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</si>
  <si>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</si>
  <si>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</si>
  <si>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</si>
  <si>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</si>
  <si>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</si>
  <si>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</si>
  <si>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</si>
  <si>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</si>
  <si>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</si>
  <si>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</si>
  <si>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</si>
  <si>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</si>
  <si>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</si>
  <si>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</si>
  <si>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</si>
  <si>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</si>
  <si>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</si>
  <si>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</si>
  <si>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</si>
  <si>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</si>
  <si>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</si>
  <si>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</si>
  <si>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</si>
  <si>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</si>
  <si>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</si>
  <si>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</si>
  <si>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</si>
  <si>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</si>
  <si>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</si>
  <si>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</si>
  <si>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</si>
  <si>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</si>
  <si>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</si>
  <si>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</si>
  <si>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</si>
  <si>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</si>
  <si>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</si>
  <si>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</si>
  <si>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</si>
  <si>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</si>
  <si>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</si>
  <si>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</si>
  <si>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</si>
  <si>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</si>
  <si>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</si>
  <si>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</si>
  <si>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</si>
  <si>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</si>
  <si>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</si>
  <si>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</si>
  <si>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</si>
  <si>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</si>
  <si>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</si>
  <si>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</si>
  <si>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</si>
  <si>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</si>
  <si>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</si>
  <si>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</si>
  <si>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</si>
  <si>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</si>
  <si>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</si>
  <si>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</si>
  <si>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</si>
  <si>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</si>
  <si>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</si>
  <si>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</si>
  <si>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</si>
  <si>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</si>
  <si>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</si>
  <si>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</si>
  <si>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</si>
  <si>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</si>
  <si>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</si>
  <si>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</si>
  <si>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</si>
  <si>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</si>
  <si>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</si>
  <si>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</si>
  <si>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</si>
  <si>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</si>
  <si>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</si>
  <si>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</si>
  <si>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</si>
  <si>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</si>
  <si>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</si>
  <si>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</si>
  <si>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</si>
  <si>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</si>
  <si>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</si>
  <si>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</si>
  <si>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</si>
  <si>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</si>
  <si>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</si>
  <si>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</si>
  <si>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</si>
  <si>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</si>
  <si>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</si>
  <si>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</si>
  <si>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</si>
  <si>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</si>
  <si>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</si>
  <si>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</si>
  <si>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</si>
  <si>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</si>
  <si>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</si>
  <si>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</si>
  <si>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</si>
  <si>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</si>
  <si>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</si>
  <si>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</si>
  <si>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</si>
  <si>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</si>
  <si>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</si>
  <si>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</si>
  <si>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</si>
  <si>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</si>
  <si>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</si>
  <si>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</si>
  <si>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</si>
  <si>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</si>
  <si>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</si>
  <si>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</si>
  <si>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</si>
  <si>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</si>
  <si>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</si>
  <si>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</si>
  <si>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</si>
  <si>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</si>
  <si>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</si>
  <si>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</si>
  <si>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</si>
  <si>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</si>
  <si>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</si>
  <si>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</si>
  <si>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</si>
  <si>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</si>
  <si>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</si>
  <si>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</si>
  <si>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</si>
  <si>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</si>
  <si>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</si>
  <si>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</si>
  <si>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</si>
  <si>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</si>
  <si>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</si>
  <si>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</si>
  <si>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</si>
  <si>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</si>
  <si>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</si>
  <si>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</si>
  <si>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</si>
  <si>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</si>
  <si>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</si>
  <si>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</si>
  <si>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</si>
  <si>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</si>
  <si>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</si>
  <si>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</si>
  <si>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</si>
  <si>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</si>
  <si>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</si>
  <si>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</si>
  <si>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</si>
  <si>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</si>
  <si>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</si>
  <si>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</si>
  <si>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</si>
  <si>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</si>
  <si>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</si>
  <si>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</si>
  <si>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</si>
  <si>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</si>
  <si>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</si>
  <si>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</si>
  <si>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</si>
  <si>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</si>
  <si>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</si>
  <si>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</si>
  <si>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</si>
  <si>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</si>
  <si>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</si>
  <si>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</si>
  <si>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</si>
  <si>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</si>
  <si>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</si>
  <si>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</si>
  <si>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</si>
  <si>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</si>
  <si>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</si>
  <si>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</si>
  <si>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</si>
  <si>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</si>
  <si>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</si>
  <si>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</si>
  <si>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</si>
  <si>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</si>
  <si>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</si>
  <si>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</si>
  <si>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</si>
  <si>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</si>
  <si>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</si>
  <si>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</si>
  <si>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</si>
  <si>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</si>
  <si>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</si>
  <si>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</si>
  <si>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</si>
  <si>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</si>
  <si>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</si>
  <si>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</si>
  <si>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</si>
  <si>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</si>
  <si>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</si>
  <si>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</si>
  <si>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</si>
  <si>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</si>
  <si>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</si>
  <si>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</si>
  <si>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</si>
  <si>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</si>
  <si>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</si>
  <si>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</si>
  <si>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</si>
  <si>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</si>
  <si>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</si>
  <si>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</si>
  <si>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</si>
  <si>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</si>
  <si>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</si>
  <si>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</si>
  <si>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</si>
  <si>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</si>
  <si>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</si>
  <si>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</si>
  <si>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</si>
  <si>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</si>
  <si>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</si>
  <si>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</si>
  <si>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</si>
  <si>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</si>
  <si>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</si>
  <si>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</si>
  <si>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</si>
  <si>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</si>
  <si>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</si>
  <si>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</si>
  <si>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</si>
  <si>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</si>
  <si>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</si>
  <si>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</si>
  <si>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</si>
  <si>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</si>
  <si>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</si>
  <si>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</si>
  <si>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</si>
  <si>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</si>
  <si>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</si>
  <si>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</si>
  <si>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</si>
  <si>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</si>
  <si>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</si>
  <si>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</si>
  <si>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</si>
  <si>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</si>
  <si>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</si>
  <si>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</si>
  <si>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</si>
  <si>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</si>
  <si>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</si>
  <si>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</si>
  <si>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</si>
  <si>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</si>
  <si>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</si>
  <si>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</si>
  <si>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</si>
  <si>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</si>
  <si>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</si>
  <si>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</si>
  <si>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</si>
  <si>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</si>
  <si>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</si>
  <si>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</si>
  <si>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</si>
  <si>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</si>
  <si>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</si>
  <si>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</si>
  <si>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</si>
  <si>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</si>
  <si>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</si>
  <si>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</si>
  <si>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</si>
  <si>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</si>
  <si>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</si>
  <si>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</si>
  <si>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</si>
  <si>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</si>
  <si>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</si>
  <si>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</si>
  <si>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</si>
  <si>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</si>
  <si>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</si>
  <si>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</si>
  <si>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</si>
  <si>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</si>
  <si>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</si>
  <si>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</si>
  <si>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</si>
  <si>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</si>
  <si>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</si>
  <si>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</si>
  <si>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</si>
  <si>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</si>
  <si>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</si>
  <si>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</si>
  <si>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</si>
  <si>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</si>
  <si>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</si>
  <si>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</si>
  <si>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</si>
  <si>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</si>
  <si>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</si>
  <si>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</si>
  <si>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</si>
  <si>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</si>
  <si>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</si>
  <si>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</si>
  <si>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</si>
  <si>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</si>
  <si>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</si>
  <si>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</si>
  <si>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</si>
  <si>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</si>
  <si>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</si>
  <si>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</si>
  <si>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</si>
  <si>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</si>
  <si>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</si>
  <si>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</si>
  <si>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</si>
  <si>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</si>
  <si>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</si>
  <si>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</si>
  <si>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</si>
  <si>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</si>
  <si>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</si>
  <si>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</si>
  <si>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</si>
  <si>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</si>
  <si>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</si>
  <si>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</si>
  <si>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</si>
  <si>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</si>
  <si>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</si>
  <si>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</si>
  <si>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</si>
  <si>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</si>
  <si>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</si>
  <si>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</si>
  <si>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</si>
  <si>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</si>
  <si>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</si>
  <si>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</si>
  <si>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</si>
  <si>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</si>
  <si>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</si>
  <si>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</si>
  <si>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</si>
  <si>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</si>
  <si>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</si>
  <si>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</si>
  <si>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</si>
  <si>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</si>
  <si>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</si>
  <si>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</si>
  <si>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</si>
  <si>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</si>
  <si>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</si>
  <si>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</si>
  <si>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</si>
  <si>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</si>
  <si>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</si>
  <si>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</si>
  <si>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</si>
  <si>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</si>
  <si>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</si>
  <si>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</si>
  <si>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</si>
  <si>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</si>
  <si>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</si>
  <si>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</si>
  <si>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</si>
  <si>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</si>
  <si>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</si>
  <si>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</si>
  <si>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</si>
  <si>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</si>
  <si>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</si>
  <si>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</si>
  <si>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</si>
  <si>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</si>
  <si>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</si>
  <si>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</si>
  <si>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</si>
  <si>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</si>
  <si>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</si>
  <si>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</si>
  <si>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</si>
  <si>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</si>
  <si>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</si>
  <si>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</si>
  <si>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</si>
  <si>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</si>
  <si>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</si>
  <si>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</si>
  <si>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</si>
  <si>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</si>
  <si>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</si>
  <si>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</si>
  <si>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</si>
  <si>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</si>
  <si>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</si>
  <si>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</si>
  <si>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</si>
  <si>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</si>
  <si>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</si>
  <si>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</si>
  <si>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</si>
  <si>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</si>
  <si>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</si>
  <si>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</si>
  <si>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</si>
  <si>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</si>
  <si>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</si>
  <si>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</si>
  <si>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</si>
  <si>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</si>
  <si>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</si>
  <si>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</si>
  <si>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</si>
  <si>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</si>
  <si>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</si>
  <si>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</si>
  <si>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</si>
  <si>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</si>
  <si>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</si>
  <si>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</si>
  <si>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</si>
  <si>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</si>
  <si>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</si>
  <si>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</si>
  <si>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</si>
  <si>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</si>
  <si>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</si>
  <si>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</si>
  <si>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</si>
  <si>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</si>
  <si>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</si>
  <si>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</si>
  <si>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</si>
  <si>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</si>
  <si>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</si>
  <si>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</si>
  <si>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</si>
  <si>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</si>
  <si>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</si>
  <si>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</si>
  <si>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</si>
  <si>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</si>
  <si>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</si>
  <si>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</si>
  <si>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</si>
  <si>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</si>
  <si>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</si>
  <si>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</si>
  <si>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</si>
  <si>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</si>
  <si>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</si>
  <si>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</si>
  <si>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</si>
  <si>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</si>
  <si>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</si>
  <si>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</si>
  <si>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</si>
  <si>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</si>
  <si>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</si>
  <si>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</si>
  <si>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</si>
  <si>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</si>
  <si>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</si>
  <si>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</si>
  <si>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</si>
  <si>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</si>
  <si>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</si>
  <si>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</si>
  <si>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</si>
  <si>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</si>
  <si>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</si>
  <si>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</si>
  <si>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</si>
  <si>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</si>
  <si>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</si>
  <si>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</si>
  <si>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</si>
  <si>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</si>
  <si>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</si>
  <si>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</si>
  <si>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</si>
  <si>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</si>
  <si>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</si>
  <si>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</si>
  <si>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</si>
  <si>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</si>
  <si>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</si>
  <si>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</si>
  <si>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</si>
  <si>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</si>
  <si>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</si>
  <si>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</si>
  <si>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</si>
  <si>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</si>
  <si>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</si>
  <si>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</si>
  <si>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</si>
  <si>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</si>
  <si>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</si>
  <si>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</si>
  <si>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</si>
  <si>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</si>
  <si>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</si>
  <si>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</si>
  <si>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</si>
  <si>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</si>
  <si>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</si>
  <si>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</si>
  <si>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</si>
  <si>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</si>
  <si>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</si>
  <si>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</si>
  <si>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</si>
  <si>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</si>
  <si>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</si>
  <si>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</si>
  <si>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</si>
  <si>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</si>
  <si>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</si>
  <si>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</si>
  <si>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</si>
  <si>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</si>
  <si>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</si>
  <si>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</si>
  <si>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</si>
  <si>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</si>
  <si>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</si>
  <si>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</si>
  <si>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</si>
  <si>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</si>
  <si>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</si>
  <si>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</si>
  <si>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</si>
  <si>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</si>
  <si>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</si>
  <si>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</si>
  <si>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</si>
  <si>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</si>
  <si>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</si>
  <si>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</si>
  <si>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</si>
  <si>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</si>
  <si>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</si>
  <si>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</si>
  <si>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</si>
  <si>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</si>
  <si>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</si>
  <si>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</si>
  <si>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</si>
  <si>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</si>
  <si>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</si>
  <si>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</si>
  <si>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</si>
  <si>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</si>
  <si>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</si>
  <si>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</si>
  <si>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</si>
  <si>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</si>
  <si>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</si>
  <si>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</si>
  <si>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</si>
  <si>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</si>
  <si>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</si>
  <si>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</si>
  <si>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</si>
  <si>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</si>
  <si>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</si>
  <si>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</si>
  <si>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</si>
  <si>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</si>
  <si>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</si>
  <si>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</si>
  <si>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</si>
  <si>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</si>
  <si>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</si>
  <si>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</si>
  <si>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</si>
  <si>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</si>
  <si>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</si>
  <si>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</si>
  <si>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</si>
  <si>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</si>
  <si>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</si>
  <si>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</si>
  <si>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</si>
  <si>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</si>
  <si>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</si>
  <si>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</si>
  <si>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</si>
  <si>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</si>
  <si>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</si>
  <si>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</si>
  <si>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</si>
  <si>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</si>
  <si>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</si>
  <si>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</si>
  <si>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</si>
  <si>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</si>
  <si>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</si>
  <si>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</si>
  <si>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</si>
  <si>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</si>
  <si>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</si>
  <si>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</si>
  <si>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</si>
  <si>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</si>
  <si>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</si>
  <si>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</si>
  <si>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</si>
  <si>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</si>
  <si>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</si>
  <si>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</si>
  <si>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</si>
  <si>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</si>
  <si>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</si>
  <si>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</si>
  <si>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</si>
  <si>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</si>
  <si>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</si>
  <si>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</si>
  <si>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</si>
  <si>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</si>
  <si>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</si>
  <si>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</si>
  <si>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</si>
  <si>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</si>
  <si>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</si>
  <si>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</si>
  <si>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</si>
  <si>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</si>
  <si>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</si>
  <si>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</si>
  <si>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</si>
  <si>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</si>
  <si>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</si>
  <si>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</si>
  <si>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</si>
  <si>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</si>
  <si>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</si>
  <si>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</si>
  <si>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</si>
  <si>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</si>
  <si>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</si>
  <si>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</si>
  <si>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</si>
  <si>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</si>
  <si>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</si>
  <si>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</si>
  <si>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</si>
  <si>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</si>
  <si>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</si>
  <si>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</si>
  <si>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</si>
  <si>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</si>
  <si>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</si>
  <si>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</si>
  <si>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</si>
  <si>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</si>
  <si>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</si>
  <si>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</si>
  <si>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</si>
  <si>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</si>
  <si>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</si>
  <si>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</si>
  <si>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</si>
  <si>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</si>
  <si>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</si>
  <si>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</si>
  <si>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</si>
  <si>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</si>
  <si>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</si>
  <si>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</si>
  <si>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</si>
  <si>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</si>
  <si>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</si>
  <si>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</si>
  <si>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</si>
  <si>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</si>
  <si>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</si>
  <si>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</si>
  <si>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</si>
  <si>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</si>
  <si>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</si>
  <si>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</si>
  <si>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</si>
  <si>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</si>
  <si>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</si>
  <si>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</si>
  <si>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</si>
  <si>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</si>
  <si>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</si>
  <si>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</si>
  <si>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</si>
  <si>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</si>
  <si>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</si>
  <si>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</si>
  <si>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</si>
  <si>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</si>
  <si>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</si>
  <si>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</si>
  <si>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</si>
  <si>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</si>
  <si>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</si>
  <si>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</si>
  <si>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</si>
  <si>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</si>
  <si>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</si>
  <si>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</si>
  <si>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</si>
  <si>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</si>
  <si>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</si>
  <si>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</si>
  <si>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</si>
  <si>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</si>
  <si>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</si>
  <si>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</si>
  <si>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</si>
  <si>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</si>
  <si>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</si>
  <si>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</si>
  <si>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</si>
  <si>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</si>
  <si>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</si>
  <si>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</si>
  <si>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</si>
  <si>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</si>
  <si>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</si>
  <si>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</si>
  <si>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</si>
  <si>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</si>
  <si>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</si>
  <si>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</si>
  <si>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</si>
  <si>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</si>
  <si>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</si>
  <si>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</si>
  <si>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</si>
  <si>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</si>
  <si>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</si>
  <si>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</si>
  <si>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</si>
  <si>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</si>
  <si>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</si>
  <si>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</si>
  <si>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</si>
  <si>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</si>
  <si>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</si>
  <si>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</si>
  <si>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</si>
  <si>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</si>
  <si>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</si>
  <si>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</si>
  <si>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</si>
  <si>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</si>
  <si>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</si>
  <si>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</si>
  <si>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</si>
  <si>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</si>
  <si>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</si>
  <si>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</si>
  <si>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</si>
  <si>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</si>
  <si>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</si>
  <si>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</si>
  <si>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</si>
  <si>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</si>
  <si>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</si>
  <si>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</si>
  <si>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</si>
  <si>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</si>
  <si>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</si>
  <si>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</si>
  <si>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</si>
  <si>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</si>
  <si>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</si>
  <si>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</si>
  <si>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</si>
  <si>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</si>
  <si>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</si>
  <si>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</si>
  <si>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</si>
  <si>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</si>
  <si>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</si>
  <si>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</si>
  <si>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</si>
  <si>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</si>
  <si>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</si>
  <si>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</si>
  <si>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</si>
  <si>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</si>
  <si>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</si>
  <si>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</si>
  <si>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</si>
  <si>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</si>
  <si>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</si>
  <si>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</si>
  <si>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</si>
  <si>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</si>
  <si>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</si>
  <si>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</si>
  <si>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</si>
  <si>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</si>
  <si>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</si>
  <si>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</si>
  <si>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</si>
  <si>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</si>
  <si>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</si>
  <si>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</si>
  <si>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</si>
  <si>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</si>
  <si>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</si>
  <si>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</si>
  <si>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</si>
  <si>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</si>
  <si>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</si>
  <si>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</si>
  <si>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</si>
  <si>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</si>
  <si>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</si>
  <si>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</si>
  <si>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</si>
  <si>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</si>
  <si>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</si>
  <si>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</si>
  <si>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</si>
  <si>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</si>
  <si>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</si>
  <si>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</si>
  <si>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</si>
  <si>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</si>
  <si>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</si>
  <si>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</si>
  <si>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</si>
  <si>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</si>
  <si>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</si>
  <si>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</si>
  <si>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</si>
  <si>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</si>
  <si>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</si>
  <si>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</si>
  <si>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</si>
  <si>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</si>
  <si>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</si>
  <si>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</si>
  <si>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</si>
  <si>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</si>
  <si>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</si>
  <si>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</si>
  <si>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</si>
  <si>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</si>
  <si>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</si>
  <si>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</si>
  <si>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</si>
  <si>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</si>
  <si>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</si>
  <si>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</si>
  <si>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</si>
  <si>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</si>
  <si>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</si>
  <si>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</si>
  <si>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</si>
  <si>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</si>
  <si>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</si>
  <si>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</si>
  <si>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</si>
  <si>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</si>
  <si>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</si>
  <si>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</si>
  <si>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</si>
  <si>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</si>
  <si>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</si>
  <si>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</si>
  <si>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</si>
  <si>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</si>
  <si>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</si>
  <si>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</si>
  <si>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</si>
  <si>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</si>
  <si>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</si>
  <si>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</si>
  <si>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</si>
  <si>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</si>
  <si>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</si>
  <si>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</si>
  <si>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</si>
  <si>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</si>
  <si>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</si>
  <si>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</si>
  <si>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</si>
  <si>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</si>
  <si>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</si>
  <si>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</si>
  <si>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</si>
  <si>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</si>
  <si>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</si>
  <si>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</si>
  <si>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</si>
  <si>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</si>
  <si>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</si>
  <si>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</si>
  <si>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</si>
  <si>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</si>
  <si>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</si>
  <si>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</si>
  <si>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</si>
  <si>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</si>
  <si>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</si>
  <si>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</si>
  <si>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</si>
  <si>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</si>
  <si>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</si>
  <si>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</si>
  <si>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</si>
  <si>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</si>
  <si>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</si>
  <si>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</si>
  <si>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</si>
  <si>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</si>
  <si>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</si>
  <si>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</si>
  <si>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</si>
  <si>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</si>
  <si>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</si>
  <si>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</si>
  <si>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</si>
  <si>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</si>
  <si>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</si>
  <si>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</si>
  <si>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</si>
  <si>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</si>
  <si>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</si>
  <si>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</si>
  <si>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</si>
  <si>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</si>
  <si>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</si>
  <si>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</si>
  <si>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</si>
  <si>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</si>
  <si>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</si>
  <si>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</si>
  <si>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</si>
  <si>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</si>
  <si>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</si>
  <si>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</si>
  <si>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</si>
  <si>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</si>
  <si>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</si>
  <si>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</si>
  <si>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</si>
  <si>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</si>
  <si>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</si>
  <si>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</si>
  <si>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</si>
  <si>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</si>
  <si>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</si>
  <si>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</si>
  <si>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</si>
  <si>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</si>
  <si>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</si>
  <si>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</si>
  <si>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</si>
  <si>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</si>
  <si>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</si>
  <si>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</si>
  <si>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</si>
  <si>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</si>
  <si>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</si>
  <si>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</si>
  <si>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</si>
  <si>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</si>
  <si>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</si>
  <si>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</si>
  <si>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</si>
  <si>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</si>
  <si>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</si>
  <si>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</si>
  <si>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</si>
  <si>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</si>
  <si>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</si>
  <si>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</si>
  <si>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</si>
  <si>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</si>
  <si>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</si>
  <si>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</si>
  <si>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</si>
  <si>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</si>
  <si>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</si>
  <si>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</si>
  <si>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</si>
  <si>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</si>
  <si>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</si>
  <si>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</si>
  <si>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</si>
  <si>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</si>
  <si>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</si>
  <si>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</si>
  <si>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</si>
  <si>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</si>
  <si>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</si>
  <si>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</si>
  <si>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</si>
  <si>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</si>
  <si>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</si>
  <si>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</si>
  <si>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</si>
  <si>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</si>
  <si>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</si>
  <si>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</si>
  <si>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</si>
  <si>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</si>
  <si>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</si>
  <si>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</si>
  <si>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</si>
  <si>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</si>
  <si>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</si>
  <si>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</si>
  <si>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</si>
  <si>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</si>
  <si>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</si>
  <si>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</si>
  <si>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</si>
  <si>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</si>
  <si>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</si>
  <si>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</si>
  <si>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</si>
  <si>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</si>
  <si>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</si>
  <si>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</si>
  <si>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</si>
  <si>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</si>
  <si>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</si>
  <si>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</si>
  <si>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</si>
  <si>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</si>
  <si>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</si>
  <si>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</si>
  <si>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</si>
  <si>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</si>
  <si>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</si>
  <si>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</si>
  <si>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</si>
  <si>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</si>
  <si>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</si>
  <si>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</si>
  <si>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</si>
  <si>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</si>
  <si>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</si>
  <si>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</si>
  <si>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</si>
  <si>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</si>
  <si>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</si>
  <si>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</si>
  <si>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</si>
  <si>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</si>
  <si>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</si>
  <si>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</si>
  <si>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</si>
  <si>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</si>
  <si>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</si>
  <si>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</si>
  <si>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</si>
  <si>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</si>
  <si>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</si>
  <si>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</si>
  <si>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</si>
  <si>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</si>
  <si>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</si>
  <si>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</si>
  <si>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</si>
  <si>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</si>
  <si>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</si>
  <si>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</si>
  <si>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</si>
  <si>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</si>
  <si>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</si>
  <si>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</si>
  <si>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</si>
  <si>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</si>
  <si>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</si>
  <si>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</si>
  <si>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</si>
  <si>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</si>
  <si>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</si>
  <si>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</si>
  <si>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</si>
  <si>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</si>
  <si>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</si>
  <si>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</si>
  <si>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</si>
  <si>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</si>
  <si>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</si>
  <si>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</si>
  <si>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</si>
  <si>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</si>
  <si>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</si>
  <si>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</si>
  <si>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</si>
  <si>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</si>
  <si>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</si>
  <si>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</si>
  <si>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</si>
  <si>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</si>
  <si>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</si>
  <si>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</si>
  <si>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</si>
  <si>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</si>
  <si>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</si>
  <si>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</si>
  <si>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</si>
  <si>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</si>
  <si>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</si>
  <si>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</si>
  <si>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</si>
  <si>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</si>
  <si>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</si>
  <si>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</si>
  <si>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</si>
  <si>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</si>
  <si>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</si>
  <si>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</si>
  <si>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</si>
  <si>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</si>
  <si>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</si>
  <si>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</si>
  <si>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</si>
  <si>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</si>
  <si>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</si>
  <si>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</si>
  <si>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</si>
  <si>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</si>
  <si>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</si>
  <si>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</si>
  <si>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</si>
  <si>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</si>
  <si>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</si>
  <si>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</si>
  <si>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</si>
  <si>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</si>
  <si>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</si>
  <si>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</si>
  <si>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</si>
  <si>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</si>
  <si>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</si>
  <si>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</si>
  <si>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</si>
  <si>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</si>
  <si>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</si>
  <si>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</si>
  <si>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</si>
  <si>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</si>
  <si>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</si>
  <si>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</si>
  <si>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</si>
  <si>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</si>
  <si>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</si>
  <si>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</si>
  <si>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</si>
  <si>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</si>
  <si>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</si>
  <si>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</si>
  <si>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</si>
  <si>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</si>
  <si>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</si>
  <si>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</si>
  <si>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</si>
  <si>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</si>
  <si>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</si>
  <si>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</si>
  <si>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</si>
  <si>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</si>
  <si>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</si>
  <si>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</si>
  <si>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</si>
  <si>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</si>
  <si>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</si>
  <si>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</si>
  <si>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</si>
  <si>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</si>
  <si>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</si>
  <si>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</si>
  <si>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</si>
  <si>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</si>
  <si>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</si>
  <si>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</si>
  <si>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</si>
  <si>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</si>
  <si>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</si>
  <si>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</si>
  <si>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</si>
  <si>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</si>
  <si>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</si>
  <si>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</si>
  <si>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</si>
  <si>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</si>
  <si>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</si>
  <si>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</si>
  <si>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</si>
  <si>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</si>
  <si>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</si>
  <si>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</si>
  <si>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</si>
  <si>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</si>
  <si>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</si>
  <si>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</si>
  <si>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</si>
  <si>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</si>
  <si>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</si>
  <si>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</si>
  <si>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</si>
  <si>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</si>
  <si>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</si>
  <si>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</si>
  <si>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</si>
  <si>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</si>
  <si>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</si>
  <si>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</si>
  <si>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</si>
  <si>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</si>
  <si>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</si>
  <si>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</si>
  <si>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</si>
  <si>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</si>
  <si>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</si>
  <si>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</si>
  <si>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</si>
  <si>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</si>
  <si>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</si>
  <si>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</si>
  <si>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</si>
  <si>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</si>
  <si>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</si>
  <si>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</si>
  <si>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</si>
  <si>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</si>
  <si>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</si>
  <si>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</si>
  <si>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</si>
  <si>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</si>
  <si>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</si>
  <si>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</si>
  <si>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</si>
  <si>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</si>
  <si>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</si>
  <si>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</si>
  <si>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</si>
  <si>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</si>
  <si>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</si>
  <si>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</si>
  <si>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</si>
  <si>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</si>
  <si>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</si>
  <si>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</si>
  <si>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</si>
  <si>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</si>
  <si>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</si>
  <si>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</si>
  <si>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</si>
  <si>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</si>
  <si>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</si>
  <si>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</si>
  <si>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</si>
  <si>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</si>
  <si>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</si>
  <si>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</si>
  <si>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</si>
  <si>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</si>
  <si>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</si>
  <si>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</si>
  <si>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</si>
  <si>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</si>
  <si>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</si>
  <si>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</si>
  <si>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</si>
  <si>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</si>
  <si>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</si>
  <si>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</si>
  <si>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</si>
  <si>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</si>
  <si>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</si>
  <si>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</si>
  <si>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</si>
  <si>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</si>
  <si>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</si>
  <si>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</si>
  <si>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</si>
  <si>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</si>
  <si>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</si>
  <si>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</si>
  <si>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</si>
  <si>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</si>
  <si>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</si>
  <si>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</si>
  <si>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</si>
  <si>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</si>
  <si>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</si>
  <si>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</si>
  <si>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</si>
  <si>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</si>
  <si>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</si>
  <si>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</si>
  <si>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</si>
  <si>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</si>
  <si>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</si>
  <si>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</si>
  <si>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</si>
  <si>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</si>
  <si>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</si>
  <si>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</si>
  <si>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</si>
  <si>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</si>
  <si>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</si>
  <si>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</si>
  <si>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</si>
  <si>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</si>
  <si>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</si>
  <si>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</si>
  <si>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</si>
  <si>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</si>
  <si>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</si>
  <si>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</si>
  <si>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</si>
  <si>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</si>
  <si>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</si>
  <si>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</si>
  <si>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</si>
  <si>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</si>
  <si>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</si>
  <si>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</si>
  <si>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</si>
  <si>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</si>
  <si>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</si>
  <si>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</si>
  <si>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</si>
  <si>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</si>
  <si>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</si>
  <si>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</si>
  <si>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</si>
  <si>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</si>
  <si>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</si>
  <si>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</si>
  <si>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</si>
  <si>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</si>
  <si>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</si>
  <si>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</si>
  <si>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</si>
  <si>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</si>
  <si>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</si>
  <si>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</si>
  <si>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</si>
  <si>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</si>
  <si>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</si>
  <si>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</si>
  <si>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</si>
  <si>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</si>
  <si>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</si>
  <si>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</si>
  <si>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</si>
  <si>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</si>
  <si>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</si>
  <si>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</si>
  <si>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</si>
  <si>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</si>
  <si>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</si>
  <si>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</si>
  <si>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</si>
  <si>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</si>
  <si>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</si>
  <si>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</si>
  <si>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</si>
  <si>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</si>
  <si>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</si>
  <si>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</si>
  <si>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</si>
  <si>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</si>
  <si>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</si>
  <si>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</si>
  <si>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</si>
  <si>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</si>
  <si>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</si>
  <si>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</si>
  <si>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</si>
  <si>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</si>
  <si>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</si>
  <si>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</si>
  <si>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</si>
  <si>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</si>
  <si>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</si>
  <si>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</si>
  <si>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</si>
  <si>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</si>
  <si>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</si>
  <si>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</si>
  <si>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</si>
  <si>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</si>
  <si>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</si>
  <si>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</si>
  <si>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</si>
  <si>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</si>
  <si>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</si>
  <si>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</si>
  <si>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</si>
  <si>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</si>
  <si>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</si>
  <si>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</si>
  <si>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</si>
  <si>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</si>
  <si>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</si>
  <si>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</si>
  <si>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</si>
  <si>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</si>
  <si>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</si>
  <si>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</si>
  <si>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</si>
  <si>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</si>
  <si>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</si>
  <si>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</si>
  <si>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</si>
  <si>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</si>
  <si>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</si>
  <si>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</si>
  <si>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</si>
  <si>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</si>
  <si>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</si>
  <si>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</si>
  <si>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</si>
  <si>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</si>
  <si>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</si>
  <si>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</si>
  <si>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</si>
  <si>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</si>
  <si>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</si>
  <si>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</si>
  <si>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</si>
  <si>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</si>
  <si>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</si>
  <si>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</si>
  <si>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</si>
  <si>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</si>
  <si>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</si>
  <si>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</si>
  <si>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</si>
  <si>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</si>
  <si>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</si>
  <si>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</si>
  <si>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</si>
  <si>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</si>
  <si>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</si>
  <si>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</si>
  <si>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</si>
  <si>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</si>
  <si>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</si>
  <si>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</si>
  <si>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</si>
  <si>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</si>
  <si>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</si>
  <si>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</si>
  <si>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</si>
  <si>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</si>
  <si>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</si>
  <si>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</si>
  <si>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</si>
  <si>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</si>
  <si>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</si>
  <si>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</si>
  <si>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</si>
  <si>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</si>
  <si>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</si>
  <si>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</si>
  <si>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</si>
  <si>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</si>
  <si>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</si>
  <si>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</si>
  <si>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</si>
  <si>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</si>
  <si>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</si>
  <si>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</si>
  <si>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</si>
  <si>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</si>
  <si>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</si>
  <si>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</si>
  <si>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</si>
  <si>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</si>
  <si>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</si>
  <si>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</si>
  <si>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</si>
  <si>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</si>
  <si>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</si>
  <si>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</si>
  <si>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</si>
  <si>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</si>
  <si>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</si>
  <si>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</si>
  <si>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</si>
  <si>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</si>
  <si>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</si>
  <si>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</si>
  <si>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</si>
  <si>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</si>
  <si>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</si>
  <si>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</si>
  <si>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</si>
  <si>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</si>
  <si>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</si>
  <si>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</si>
  <si>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</si>
  <si>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</si>
  <si>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</si>
  <si>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</si>
  <si>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</si>
  <si>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</si>
  <si>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</si>
  <si>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</si>
  <si>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</si>
  <si>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</si>
  <si>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</si>
  <si>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</si>
  <si>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</si>
  <si>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</si>
  <si>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</si>
  <si>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</si>
  <si>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</si>
  <si>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</si>
  <si>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</si>
  <si>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</si>
  <si>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</si>
  <si>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</si>
  <si>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</si>
  <si>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</si>
  <si>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</si>
  <si>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</si>
  <si>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</si>
  <si>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</si>
  <si>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</si>
  <si>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</si>
  <si>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</si>
  <si>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</si>
  <si>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</si>
  <si>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</si>
  <si>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</si>
  <si>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</si>
  <si>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</si>
  <si>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</si>
  <si>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</si>
  <si>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</si>
  <si>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</si>
  <si>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</si>
  <si>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</si>
  <si>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</si>
  <si>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</si>
  <si>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</si>
  <si>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</si>
  <si>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</si>
  <si>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</si>
  <si>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</si>
  <si>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</si>
  <si>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</si>
  <si>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</si>
  <si>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</si>
  <si>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</si>
  <si>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</si>
  <si>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</si>
  <si>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</si>
  <si>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</si>
  <si>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</si>
  <si>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</si>
  <si>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</si>
  <si>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</si>
  <si>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</si>
  <si>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</si>
  <si>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</si>
  <si>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</si>
  <si>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</si>
  <si>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</si>
  <si>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</si>
  <si>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</si>
  <si>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</si>
  <si>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</si>
  <si>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</si>
  <si>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</si>
  <si>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</si>
  <si>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</si>
  <si>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</si>
  <si>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</si>
  <si>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</si>
  <si>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</si>
  <si>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</si>
  <si>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</si>
  <si>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</si>
  <si>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</si>
  <si>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</si>
  <si>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</si>
  <si>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</si>
  <si>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</si>
  <si>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</si>
  <si>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</si>
  <si>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</si>
  <si>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</si>
  <si>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</si>
  <si>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</si>
  <si>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</si>
  <si>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</si>
  <si>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</si>
  <si>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</si>
  <si>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</si>
  <si>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</si>
  <si>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</si>
  <si>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</si>
  <si>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</si>
  <si>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</si>
  <si>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</si>
  <si>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</si>
  <si>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</si>
  <si>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</si>
  <si>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</si>
  <si>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</si>
  <si>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</si>
  <si>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</si>
  <si>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</si>
  <si>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</si>
  <si>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</si>
  <si>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</si>
  <si>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</si>
  <si>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</si>
  <si>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</si>
  <si>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</si>
  <si>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</si>
  <si>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</si>
  <si>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</si>
  <si>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</si>
  <si>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</si>
  <si>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</si>
  <si>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</si>
  <si>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</si>
  <si>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</si>
  <si>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</si>
  <si>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</si>
  <si>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</si>
  <si>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</si>
  <si>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</si>
  <si>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</si>
  <si>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</si>
  <si>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</si>
  <si>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</si>
  <si>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</si>
  <si>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</si>
  <si>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</si>
  <si>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</si>
  <si>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</si>
  <si>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</si>
  <si>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</si>
  <si>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</si>
  <si>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</si>
  <si>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</si>
  <si>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</si>
  <si>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</si>
  <si>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</si>
  <si>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</si>
  <si>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</si>
  <si>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</si>
  <si>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</si>
  <si>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</si>
  <si>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</si>
  <si>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</si>
  <si>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</si>
  <si>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</si>
  <si>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</si>
  <si>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</si>
  <si>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</si>
  <si>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</si>
  <si>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</si>
  <si>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</si>
  <si>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</si>
  <si>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</si>
  <si>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</si>
  <si>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</si>
  <si>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</si>
  <si>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</si>
  <si>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</si>
  <si>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</si>
  <si>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</si>
  <si>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</si>
  <si>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</si>
  <si>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</si>
  <si>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</si>
  <si>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</si>
  <si>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</si>
  <si>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</si>
  <si>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</si>
  <si>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</si>
  <si>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</si>
  <si>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</si>
  <si>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</si>
  <si>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</si>
  <si>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</si>
  <si>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</si>
  <si>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</si>
  <si>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</si>
  <si>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</si>
  <si>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</si>
  <si>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</si>
  <si>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</si>
  <si>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</si>
  <si>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</si>
  <si>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</si>
  <si>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</si>
  <si>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</si>
  <si>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</si>
  <si>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</si>
  <si>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</si>
  <si>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</si>
  <si>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</si>
  <si>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</si>
  <si>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</si>
  <si>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</si>
  <si>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</si>
  <si>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</si>
  <si>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</si>
  <si>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</si>
  <si>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</si>
  <si>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</si>
  <si>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</si>
  <si>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</si>
  <si>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</si>
  <si>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</si>
  <si>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</si>
  <si>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</si>
  <si>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</si>
  <si>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</si>
  <si>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</si>
  <si>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</si>
  <si>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</si>
  <si>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</si>
  <si>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</si>
  <si>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</si>
  <si>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</si>
  <si>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</si>
  <si>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</si>
  <si>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</si>
  <si>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</si>
  <si>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</si>
  <si>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</si>
  <si>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</si>
  <si>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</si>
  <si>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</si>
  <si>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</si>
  <si>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</si>
  <si>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</si>
  <si>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</si>
  <si>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</si>
  <si>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</si>
  <si>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</si>
  <si>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</si>
  <si>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</si>
  <si>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</si>
  <si>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</si>
  <si>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</si>
  <si>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</si>
  <si>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</si>
  <si>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</si>
  <si>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</si>
  <si>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</si>
  <si>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</si>
  <si>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</si>
  <si>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</si>
  <si>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</si>
  <si>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</si>
  <si>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</si>
  <si>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</si>
  <si>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</si>
  <si>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</si>
  <si>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</si>
  <si>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</si>
  <si>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</si>
  <si>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</si>
  <si>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</si>
  <si>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</si>
  <si>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</si>
  <si>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</si>
  <si>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</si>
  <si>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</si>
  <si>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</si>
  <si>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</si>
  <si>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</si>
  <si>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</si>
  <si>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</si>
  <si>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</si>
  <si>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</si>
  <si>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</si>
  <si>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</si>
  <si>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</si>
  <si>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</si>
  <si>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</si>
  <si>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</si>
  <si>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</si>
  <si>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</si>
  <si>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</si>
  <si>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</si>
  <si>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</si>
  <si>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</si>
  <si>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</si>
  <si>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</si>
  <si>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</si>
  <si>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</si>
  <si>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</si>
  <si>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</si>
  <si>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</si>
  <si>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</si>
  <si>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</si>
  <si>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</si>
  <si>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</si>
  <si>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</si>
  <si>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</si>
  <si>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</si>
  <si>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</si>
  <si>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</si>
  <si>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</si>
  <si>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</si>
  <si>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</si>
  <si>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</si>
  <si>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</si>
  <si>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</si>
  <si>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</si>
  <si>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</si>
  <si>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</si>
  <si>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</si>
  <si>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</si>
  <si>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</si>
  <si>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</si>
  <si>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</si>
  <si>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</si>
  <si>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</si>
  <si>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</si>
  <si>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</si>
  <si>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</si>
  <si>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</si>
  <si>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</si>
  <si>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</si>
  <si>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</si>
  <si>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</si>
  <si>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</si>
  <si>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</si>
  <si>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</si>
  <si>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</si>
  <si>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</si>
  <si>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</si>
  <si>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</si>
  <si>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</si>
  <si>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</si>
  <si>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</si>
  <si>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</si>
  <si>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</si>
  <si>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</si>
  <si>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</si>
  <si>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</si>
  <si>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</si>
  <si>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</si>
  <si>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</si>
  <si>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</si>
  <si>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</si>
  <si>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</si>
  <si>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</si>
  <si>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</si>
  <si>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</si>
  <si>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</si>
  <si>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</si>
  <si>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</si>
  <si>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</si>
  <si>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</si>
  <si>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</si>
  <si>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</si>
  <si>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</si>
  <si>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</si>
  <si>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</si>
  <si>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</si>
  <si>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</si>
  <si>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</si>
  <si>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</si>
  <si>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</si>
  <si>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</si>
  <si>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</si>
  <si>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</si>
  <si>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</si>
  <si>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</si>
  <si>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</si>
  <si>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</si>
  <si>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</si>
  <si>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</si>
  <si>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</si>
  <si>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</si>
  <si>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</si>
  <si>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</si>
  <si>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</si>
  <si>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</si>
  <si>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</si>
  <si>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</si>
  <si>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</si>
  <si>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</si>
  <si>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</si>
  <si>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</si>
  <si>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</si>
  <si>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</si>
  <si>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</si>
  <si>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</si>
  <si>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</si>
  <si>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</si>
  <si>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</si>
  <si>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</si>
  <si>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</si>
  <si>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</si>
  <si>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</si>
  <si>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</si>
  <si>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</si>
  <si>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</si>
  <si>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</si>
  <si>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</si>
  <si>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</si>
  <si>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</si>
  <si>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</si>
  <si>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</si>
  <si>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</si>
  <si>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</si>
  <si>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</si>
  <si>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</si>
  <si>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</si>
  <si>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</si>
  <si>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</si>
  <si>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</si>
  <si>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</si>
  <si>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</si>
  <si>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</si>
  <si>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</si>
  <si>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</si>
  <si>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</si>
  <si>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</si>
  <si>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</si>
  <si>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</si>
  <si>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</si>
  <si>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</si>
  <si>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</si>
  <si>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</si>
  <si>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</si>
  <si>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</si>
  <si>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</si>
  <si>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</si>
  <si>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</si>
  <si>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</si>
  <si>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</si>
  <si>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</si>
  <si>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</si>
  <si>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</si>
  <si>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</si>
  <si>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</si>
  <si>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</si>
  <si>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</si>
  <si>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</si>
  <si>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</si>
  <si>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</si>
  <si>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</si>
  <si>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</si>
  <si>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</si>
  <si>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</si>
  <si>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</si>
  <si>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</si>
  <si>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</si>
  <si>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</si>
  <si>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</si>
  <si>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</si>
  <si>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</si>
  <si>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</si>
  <si>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</si>
  <si>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</si>
  <si>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</si>
  <si>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</si>
  <si>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</si>
  <si>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</si>
  <si>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</si>
  <si>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</si>
  <si>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</si>
  <si>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</si>
  <si>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</si>
  <si>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</si>
  <si>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</si>
  <si>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</si>
  <si>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</si>
  <si>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</si>
  <si>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</si>
  <si>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</si>
  <si>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</si>
  <si>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</si>
  <si>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</si>
  <si>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</si>
  <si>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</si>
  <si>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</si>
  <si>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</si>
  <si>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</si>
  <si>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</si>
  <si>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</si>
  <si>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</si>
  <si>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</si>
  <si>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</si>
  <si>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</si>
  <si>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</si>
  <si>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</si>
  <si>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</si>
  <si>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</si>
  <si>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</si>
  <si>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</si>
  <si>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</si>
  <si>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</si>
  <si>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</si>
  <si>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</si>
  <si>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</si>
  <si>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</si>
  <si>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</si>
  <si>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</si>
  <si>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</si>
  <si>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</si>
  <si>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</si>
  <si>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</si>
  <si>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</si>
  <si>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</si>
  <si>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</si>
  <si>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</si>
  <si>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</si>
  <si>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</si>
  <si>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</si>
  <si>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</si>
  <si>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</si>
  <si>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</si>
  <si>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</si>
  <si>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</si>
  <si>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</si>
  <si>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</si>
  <si>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</si>
  <si>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</si>
  <si>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</si>
  <si>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</si>
  <si>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</si>
  <si>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</si>
  <si>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</si>
  <si>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</si>
  <si>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</si>
  <si>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</si>
  <si>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</si>
  <si>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</si>
  <si>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</si>
  <si>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</si>
  <si>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</si>
  <si>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</si>
  <si>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</si>
  <si>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</si>
  <si>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</si>
  <si>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</si>
  <si>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</si>
  <si>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</si>
  <si>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</si>
  <si>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</si>
  <si>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</si>
  <si>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</si>
  <si>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</si>
  <si>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</si>
  <si>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</si>
  <si>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</si>
  <si>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</si>
  <si>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</si>
  <si>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</si>
  <si>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</si>
  <si>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</si>
  <si>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</si>
  <si>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</si>
  <si>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</si>
  <si>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</si>
  <si>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</si>
  <si>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</si>
  <si>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</si>
  <si>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</si>
  <si>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</si>
  <si>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</si>
  <si>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</si>
  <si>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</si>
  <si>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</si>
  <si>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</si>
  <si>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</si>
  <si>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</si>
  <si>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</si>
  <si>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</si>
  <si>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</si>
  <si>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</si>
  <si>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</si>
  <si>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</si>
  <si>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</si>
  <si>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</si>
  <si>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</si>
  <si>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</si>
  <si>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</si>
  <si>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</si>
  <si>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</si>
  <si>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</si>
  <si>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</si>
  <si>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</si>
  <si>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</si>
  <si>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</si>
  <si>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</si>
  <si>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</si>
  <si>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</si>
  <si>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</si>
  <si>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</si>
  <si>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</si>
  <si>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</si>
  <si>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</si>
  <si>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</si>
  <si>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</si>
  <si>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</si>
  <si>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</si>
  <si>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</si>
  <si>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</si>
  <si>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</si>
  <si>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</si>
  <si>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</si>
  <si>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</si>
  <si>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</si>
  <si>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</si>
  <si>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</si>
  <si>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</si>
  <si>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</si>
  <si>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</si>
  <si>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</si>
  <si>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</si>
  <si>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</si>
  <si>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</si>
  <si>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</si>
  <si>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</si>
  <si>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</si>
  <si>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</si>
  <si>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</si>
  <si>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</si>
  <si>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</si>
  <si>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</si>
  <si>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</si>
  <si>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</si>
  <si>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</si>
  <si>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</si>
  <si>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</si>
  <si>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</si>
  <si>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</si>
  <si>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</si>
  <si>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</si>
  <si>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</si>
  <si>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</si>
  <si>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</si>
  <si>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</si>
  <si>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</si>
  <si>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</si>
  <si>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</si>
  <si>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</si>
  <si>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</si>
  <si>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</si>
  <si>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</si>
  <si>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</si>
  <si>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</si>
  <si>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</si>
  <si>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</si>
  <si>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</si>
  <si>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</si>
  <si>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</si>
  <si>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</si>
  <si>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</si>
  <si>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</si>
  <si>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</si>
  <si>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</si>
  <si>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</si>
  <si>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</si>
  <si>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</si>
  <si>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</si>
  <si>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</si>
  <si>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</si>
  <si>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</si>
  <si>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</si>
  <si>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</si>
  <si>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</si>
  <si>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</si>
  <si>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</si>
  <si>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</si>
  <si>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</si>
  <si>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</si>
  <si>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</si>
  <si>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</si>
  <si>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</si>
  <si>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</si>
  <si>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</si>
  <si>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</si>
  <si>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</si>
  <si>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</si>
  <si>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</si>
  <si>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</si>
  <si>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</si>
  <si>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</si>
  <si>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</si>
  <si>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</si>
  <si>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</si>
  <si>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</si>
  <si>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</si>
  <si>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</si>
  <si>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</si>
  <si>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</si>
  <si>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</si>
  <si>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</si>
  <si>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</si>
  <si>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</si>
  <si>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</si>
  <si>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</si>
  <si>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</si>
  <si>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</si>
  <si>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</si>
  <si>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</si>
  <si>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</si>
  <si>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</si>
  <si>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</si>
  <si>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</si>
  <si>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</si>
  <si>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</si>
  <si>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</si>
  <si>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</si>
  <si>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</si>
  <si>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</si>
  <si>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</si>
  <si>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</si>
  <si>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</si>
  <si>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</si>
  <si>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</si>
  <si>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</si>
  <si>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</si>
  <si>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</si>
  <si>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</si>
  <si>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</si>
  <si>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</si>
  <si>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</si>
  <si>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</si>
  <si>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</si>
  <si>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</si>
  <si>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</si>
  <si>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</si>
  <si>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</si>
  <si>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</si>
  <si>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</si>
  <si>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</si>
  <si>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</si>
  <si>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</si>
  <si>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</si>
  <si>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</si>
  <si>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</si>
  <si>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</si>
  <si>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</si>
  <si>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</si>
  <si>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</si>
  <si>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</si>
  <si>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</si>
  <si>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</si>
  <si>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</si>
  <si>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</si>
  <si>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</si>
  <si>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</si>
  <si>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</si>
  <si>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</si>
  <si>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</si>
  <si>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</si>
  <si>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</si>
  <si>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</si>
  <si>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</si>
  <si>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</si>
  <si>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</si>
  <si>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</si>
  <si>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</si>
  <si>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</si>
  <si>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</si>
  <si>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</si>
  <si>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</si>
  <si>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</si>
  <si>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</si>
  <si>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</si>
  <si>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</si>
  <si>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</si>
  <si>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</si>
  <si>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</si>
  <si>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</si>
  <si>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</si>
  <si>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</si>
  <si>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</si>
  <si>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</si>
  <si>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</si>
  <si>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</si>
  <si>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</si>
  <si>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</si>
  <si>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</si>
  <si>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</si>
  <si>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</si>
  <si>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</si>
  <si>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</si>
  <si>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</si>
  <si>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</si>
  <si>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</si>
  <si>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</si>
  <si>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</si>
  <si>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</si>
  <si>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</si>
  <si>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</si>
  <si>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</si>
  <si>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</si>
  <si>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</si>
  <si>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</si>
  <si>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</si>
  <si>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</si>
  <si>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</si>
  <si>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</si>
  <si>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</si>
  <si>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</si>
  <si>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</si>
  <si>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</si>
  <si>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</si>
  <si>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</si>
  <si>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</si>
  <si>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</si>
  <si>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</si>
  <si>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</si>
  <si>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</si>
  <si>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</si>
  <si>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</si>
  <si>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</si>
  <si>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</si>
  <si>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</si>
  <si>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</si>
  <si>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</si>
  <si>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</si>
  <si>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</si>
  <si>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</si>
  <si>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</si>
  <si>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</si>
  <si>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</si>
  <si>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</si>
  <si>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</si>
  <si>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</si>
  <si>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</si>
  <si>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</si>
  <si>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</si>
  <si>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</si>
  <si>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</si>
  <si>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</si>
  <si>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</si>
  <si>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</si>
  <si>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</si>
  <si>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</si>
  <si>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</si>
  <si>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</si>
  <si>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</si>
  <si>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</si>
  <si>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</si>
  <si>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</si>
  <si>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</si>
  <si>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</si>
  <si>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</si>
  <si>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</si>
  <si>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</si>
  <si>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</si>
  <si>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</si>
  <si>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</si>
  <si>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</si>
  <si>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</si>
  <si>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</si>
  <si>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</si>
  <si>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</si>
  <si>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</si>
  <si>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</si>
  <si>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</si>
  <si>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</si>
  <si>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</si>
  <si>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</si>
  <si>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</si>
  <si>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</si>
  <si>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</si>
  <si>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</si>
  <si>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</si>
  <si>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</si>
  <si>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</si>
  <si>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</si>
  <si>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</si>
  <si>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</si>
  <si>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</si>
  <si>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</si>
  <si>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</si>
  <si>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</si>
  <si>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</si>
  <si>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</si>
  <si>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</si>
  <si>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</si>
  <si>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</si>
  <si>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</si>
  <si>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</si>
  <si>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</si>
  <si>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</si>
  <si>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</si>
  <si>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</si>
  <si>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</si>
  <si>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</si>
  <si>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</si>
  <si>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</si>
  <si>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</si>
  <si>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</si>
  <si>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</si>
  <si>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</si>
  <si>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</si>
  <si>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</si>
  <si>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</si>
  <si>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</si>
  <si>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</si>
  <si>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</si>
  <si>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</si>
  <si>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</si>
  <si>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</si>
  <si>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</si>
  <si>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</si>
  <si>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</si>
  <si>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</si>
  <si>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</si>
  <si>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</si>
  <si>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</si>
  <si>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</si>
  <si>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</si>
  <si>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</si>
  <si>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</si>
  <si>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</si>
  <si>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</si>
  <si>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</si>
  <si>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</si>
  <si>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</si>
  <si>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</si>
  <si>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</si>
  <si>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</si>
  <si>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</si>
  <si>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</si>
  <si>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</si>
  <si>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</si>
  <si>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</si>
  <si>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</si>
  <si>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</si>
  <si>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</si>
  <si>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</si>
  <si>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</si>
  <si>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</si>
  <si>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</si>
  <si>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</si>
  <si>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</si>
  <si>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</si>
  <si>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</si>
  <si>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</si>
  <si>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</si>
  <si>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</si>
  <si>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</si>
  <si>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</si>
  <si>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</si>
  <si>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</si>
  <si>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</si>
  <si>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</si>
  <si>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</si>
  <si>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</si>
  <si>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</si>
  <si>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</si>
  <si>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</si>
  <si>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</si>
  <si>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</si>
  <si>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</si>
  <si>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</si>
  <si>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</si>
  <si>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</si>
  <si>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</si>
  <si>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</si>
  <si>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</si>
  <si>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</si>
  <si>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</si>
  <si>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</si>
  <si>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</si>
  <si>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</si>
  <si>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</si>
  <si>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</si>
  <si>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</si>
  <si>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</si>
  <si>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</si>
  <si>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</si>
  <si>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</si>
  <si>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</si>
  <si>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</si>
  <si>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</si>
  <si>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</si>
  <si>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</si>
  <si>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</si>
  <si>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</si>
  <si>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</si>
  <si>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</si>
  <si>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</si>
  <si>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</si>
  <si>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</si>
  <si>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</si>
  <si>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</si>
  <si>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</si>
  <si>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</si>
  <si>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</si>
  <si>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</si>
  <si>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</si>
  <si>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</si>
  <si>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</si>
  <si>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</si>
  <si>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</si>
  <si>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</si>
  <si>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</si>
  <si>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</si>
  <si>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</si>
  <si>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</si>
  <si>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</si>
  <si>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</si>
  <si>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</si>
  <si>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</si>
  <si>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</si>
  <si>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</si>
  <si>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</si>
  <si>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</si>
  <si>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</si>
  <si>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</si>
  <si>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</si>
  <si>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</si>
  <si>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</si>
  <si>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</si>
  <si>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</si>
  <si>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</si>
  <si>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</si>
  <si>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</si>
  <si>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</si>
  <si>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</si>
  <si>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</si>
  <si>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</si>
  <si>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</si>
  <si>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</si>
  <si>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</si>
  <si>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</si>
  <si>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</si>
  <si>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</si>
  <si>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</si>
  <si>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</si>
  <si>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</si>
  <si>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</si>
  <si>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</si>
  <si>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</si>
  <si>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</si>
  <si>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</si>
  <si>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</si>
  <si>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</si>
  <si>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</si>
  <si>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</si>
  <si>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</si>
  <si>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</si>
  <si>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</si>
  <si>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</si>
  <si>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</si>
  <si>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</si>
  <si>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</si>
  <si>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</si>
  <si>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</si>
  <si>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</si>
  <si>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</si>
  <si>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</si>
  <si>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</si>
  <si>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</si>
  <si>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</si>
  <si>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</si>
  <si>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</si>
  <si>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</si>
  <si>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</si>
  <si>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</si>
  <si>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</si>
  <si>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</si>
  <si>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</si>
  <si>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</si>
  <si>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</si>
  <si>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</si>
  <si>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</si>
  <si>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</si>
  <si>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</si>
  <si>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</si>
  <si>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</si>
  <si>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</si>
  <si>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</si>
  <si>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</si>
  <si>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</si>
  <si>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</si>
  <si>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</si>
  <si>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</si>
  <si>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</si>
  <si>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</si>
  <si>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</si>
  <si>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</si>
  <si>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</si>
  <si>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</si>
  <si>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</si>
  <si>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</si>
  <si>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</si>
  <si>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</si>
  <si>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</si>
  <si>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</si>
  <si>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</si>
  <si>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</si>
  <si>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</si>
  <si>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</si>
  <si>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</si>
  <si>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</si>
  <si>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</si>
  <si>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</si>
  <si>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</si>
  <si>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</si>
  <si>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</si>
  <si>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</si>
  <si>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</si>
  <si>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</si>
  <si>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</si>
  <si>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</si>
  <si>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</si>
  <si>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</si>
  <si>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</si>
  <si>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</si>
  <si>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</si>
  <si>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</si>
  <si>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</si>
  <si>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</si>
  <si>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</si>
  <si>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</si>
  <si>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</si>
  <si>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</si>
  <si>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</si>
  <si>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</si>
  <si>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</si>
  <si>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</si>
  <si>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</si>
  <si>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</si>
  <si>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</si>
  <si>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</si>
  <si>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</si>
  <si>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</si>
  <si>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</si>
  <si>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</si>
  <si>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</si>
  <si>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</si>
  <si>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</si>
  <si>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</si>
  <si>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</si>
  <si>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</si>
  <si>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</si>
  <si>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</si>
  <si>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</si>
  <si>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</si>
  <si>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</si>
  <si>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</si>
  <si>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</si>
  <si>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</si>
  <si>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</si>
  <si>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</si>
  <si>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</si>
  <si>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</si>
  <si>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</si>
  <si>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</si>
  <si>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</si>
  <si>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</si>
  <si>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</si>
  <si>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</si>
  <si>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</si>
  <si>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</si>
  <si>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</si>
  <si>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</si>
  <si>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</si>
  <si>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</si>
  <si>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</si>
  <si>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</si>
  <si>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</si>
  <si>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</si>
  <si>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</si>
  <si>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</si>
  <si>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</si>
  <si>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</si>
  <si>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</si>
  <si>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</si>
  <si>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</si>
  <si>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</si>
  <si>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</si>
  <si>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</si>
  <si>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</si>
  <si>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</si>
  <si>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</si>
  <si>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</si>
  <si>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</si>
  <si>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</si>
  <si>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</si>
  <si>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</si>
  <si>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</si>
  <si>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</si>
  <si>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</si>
  <si>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</si>
  <si>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</si>
  <si>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</si>
  <si>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</si>
  <si>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</si>
  <si>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</si>
  <si>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</si>
  <si>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</si>
  <si>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</si>
  <si>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</si>
  <si>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</si>
  <si>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</si>
  <si>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</si>
  <si>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</si>
  <si>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</si>
  <si>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</si>
  <si>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</si>
  <si>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</si>
  <si>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</si>
  <si>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</si>
  <si>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</si>
  <si>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</si>
  <si>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</si>
  <si>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</si>
  <si>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</si>
  <si>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</si>
  <si>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</si>
  <si>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</si>
  <si>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</si>
  <si>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</si>
  <si>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</si>
  <si>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</si>
  <si>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</si>
  <si>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</si>
  <si>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</si>
  <si>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</si>
  <si>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</si>
  <si>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</si>
  <si>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</si>
  <si>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</si>
  <si>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</si>
  <si>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</si>
  <si>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</si>
  <si>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</si>
  <si>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</si>
  <si>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</si>
  <si>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</si>
  <si>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</si>
  <si>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</si>
  <si>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</si>
  <si>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</si>
  <si>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</si>
  <si>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</si>
  <si>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</si>
  <si>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</si>
  <si>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</si>
  <si>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</si>
  <si>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</si>
  <si>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</si>
  <si>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</si>
  <si>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</si>
  <si>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</si>
  <si>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</si>
  <si>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</si>
  <si>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</si>
  <si>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</si>
  <si>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</si>
  <si>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</si>
  <si>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</si>
  <si>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</si>
  <si>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</si>
  <si>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</si>
  <si>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</si>
  <si>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</si>
  <si>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</si>
  <si>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</si>
  <si>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</si>
  <si>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</si>
  <si>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</si>
  <si>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</si>
  <si>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</si>
  <si>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</si>
  <si>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</si>
  <si>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</si>
  <si>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</si>
  <si>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</si>
  <si>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</si>
  <si>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</si>
  <si>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</si>
  <si>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</si>
  <si>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</si>
  <si>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</si>
  <si>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</si>
  <si>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</si>
  <si>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</si>
  <si>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</si>
  <si>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</si>
  <si>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</si>
  <si>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</si>
  <si>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</si>
  <si>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</si>
  <si>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</si>
  <si>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</si>
  <si>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</si>
  <si>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</si>
  <si>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</si>
  <si>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</si>
  <si>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</si>
  <si>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</si>
  <si>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</si>
  <si>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</si>
  <si>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</si>
  <si>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</si>
  <si>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</si>
  <si>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</si>
  <si>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</si>
  <si>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</si>
  <si>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</si>
  <si>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</si>
  <si>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</si>
  <si>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</si>
  <si>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</si>
  <si>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</si>
  <si>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</si>
  <si>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</si>
  <si>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</si>
  <si>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</si>
  <si>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</si>
  <si>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</si>
  <si>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</si>
  <si>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</si>
  <si>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</si>
  <si>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</si>
  <si>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</si>
  <si>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</si>
  <si>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</si>
  <si>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</si>
  <si>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</si>
  <si>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</si>
  <si>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</si>
  <si>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</si>
  <si>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</si>
  <si>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</si>
  <si>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</si>
  <si>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</si>
  <si>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</si>
  <si>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</si>
  <si>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</si>
  <si>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</si>
  <si>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</si>
  <si>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</si>
  <si>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</si>
  <si>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</si>
  <si>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</si>
  <si>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</si>
  <si>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</si>
  <si>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</si>
  <si>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</si>
  <si>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</si>
  <si>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</si>
  <si>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</si>
  <si>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</si>
  <si>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</si>
  <si>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</si>
  <si>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</si>
  <si>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</si>
  <si>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</si>
  <si>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</si>
  <si>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</si>
  <si>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</si>
  <si>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</si>
  <si>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</si>
  <si>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</si>
  <si>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</si>
  <si>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</si>
  <si>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</si>
  <si>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</si>
  <si>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</si>
  <si>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</si>
  <si>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</si>
  <si>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</si>
  <si>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</si>
  <si>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</si>
  <si>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</si>
  <si>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</si>
  <si>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</si>
  <si>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</si>
  <si>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</si>
  <si>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</si>
  <si>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</si>
  <si>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</si>
  <si>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</si>
  <si>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</si>
  <si>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</si>
  <si>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</si>
  <si>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</si>
  <si>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</si>
  <si>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</si>
  <si>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</si>
  <si>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</si>
  <si>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</si>
  <si>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</si>
  <si>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</si>
  <si>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</si>
  <si>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</si>
  <si>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</si>
  <si>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</si>
  <si>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</si>
  <si>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</si>
  <si>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</si>
  <si>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</si>
  <si>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</si>
  <si>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</si>
  <si>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</si>
  <si>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</si>
  <si>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</si>
  <si>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</si>
  <si>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</si>
  <si>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</si>
  <si>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</si>
  <si>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</si>
  <si>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</si>
  <si>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</si>
  <si>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</si>
  <si>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</si>
  <si>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</si>
  <si>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</si>
  <si>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</si>
  <si>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</si>
  <si>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</si>
  <si>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</si>
  <si>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</si>
  <si>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</si>
  <si>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</si>
  <si>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</si>
  <si>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</si>
  <si>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</si>
  <si>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</si>
  <si>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</si>
  <si>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</si>
  <si>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</si>
  <si>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</si>
  <si>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</si>
  <si>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</si>
  <si>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</si>
  <si>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</si>
  <si>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</si>
  <si>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</si>
  <si>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</si>
  <si>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</si>
  <si>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</si>
  <si>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</si>
  <si>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</si>
  <si>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</si>
  <si>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</si>
  <si>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</si>
  <si>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</si>
  <si>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</si>
  <si>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</si>
  <si>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</si>
  <si>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</si>
  <si>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</si>
  <si>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</si>
  <si>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</si>
  <si>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</si>
  <si>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</si>
  <si>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</si>
  <si>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</si>
  <si>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</si>
  <si>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</si>
  <si>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</si>
  <si>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</si>
  <si>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</si>
  <si>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</si>
  <si>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</si>
  <si>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</si>
  <si>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</si>
  <si>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</si>
  <si>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</si>
  <si>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</si>
  <si>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</si>
  <si>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</si>
  <si>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</si>
  <si>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</si>
  <si>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</si>
  <si>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</si>
  <si>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</si>
  <si>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</si>
  <si>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</si>
  <si>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</si>
  <si>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</si>
  <si>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</si>
  <si>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</si>
  <si>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</si>
  <si>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</si>
  <si>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</si>
  <si>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</si>
  <si>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</si>
  <si>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</si>
  <si>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</si>
  <si>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</si>
  <si>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</si>
  <si>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</si>
  <si>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</si>
  <si>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</si>
  <si>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</si>
  <si>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</si>
  <si>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</si>
  <si>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</si>
  <si>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</si>
  <si>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</si>
  <si>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</si>
  <si>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</si>
  <si>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</si>
  <si>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</si>
  <si>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</si>
  <si>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</si>
  <si>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</si>
  <si>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</si>
  <si>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</si>
  <si>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</si>
  <si>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</si>
  <si>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</si>
  <si>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</si>
  <si>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</si>
  <si>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</si>
  <si>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</si>
  <si>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</si>
  <si>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</si>
  <si>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</si>
  <si>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</si>
  <si>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</si>
  <si>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</si>
  <si>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</si>
  <si>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</si>
  <si>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</si>
  <si>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</si>
  <si>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</si>
  <si>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</si>
  <si>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</si>
  <si>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</si>
  <si>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</si>
  <si>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</si>
  <si>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</si>
  <si>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</si>
  <si>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</si>
  <si>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</si>
  <si>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</si>
  <si>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</si>
  <si>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</si>
  <si>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</si>
  <si>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</si>
  <si>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</si>
  <si>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</si>
  <si>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</si>
  <si>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</si>
  <si>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</si>
  <si>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</si>
  <si>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</si>
  <si>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</si>
  <si>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</si>
  <si>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</si>
  <si>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</si>
  <si>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</si>
  <si>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</si>
  <si>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</si>
  <si>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</si>
  <si>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</si>
  <si>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</si>
  <si>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</si>
  <si>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</si>
  <si>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</si>
  <si>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</si>
  <si>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</si>
  <si>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</si>
  <si>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</si>
  <si>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</si>
  <si>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</si>
  <si>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</si>
  <si>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</si>
  <si>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</si>
  <si>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</si>
  <si>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</si>
  <si>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</si>
  <si>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</si>
  <si>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</si>
  <si>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</si>
  <si>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</si>
  <si>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</si>
  <si>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</si>
  <si>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</si>
  <si>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</si>
  <si>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</si>
  <si>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</si>
  <si>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</si>
  <si>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</si>
  <si>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</si>
  <si>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</si>
  <si>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</si>
  <si>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</si>
  <si>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</si>
  <si>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</si>
  <si>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</si>
  <si>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</si>
  <si>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</si>
  <si>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</si>
  <si>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</si>
  <si>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</si>
  <si>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</si>
  <si>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</si>
  <si>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</si>
  <si>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</si>
  <si>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</si>
  <si>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</si>
  <si>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</si>
  <si>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</si>
  <si>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</si>
  <si>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</si>
  <si>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</si>
  <si>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</si>
  <si>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</si>
  <si>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</si>
  <si>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</si>
  <si>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</si>
  <si>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</si>
  <si>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</si>
  <si>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</si>
  <si>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</si>
  <si>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</si>
  <si>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</si>
  <si>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</si>
  <si>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</si>
  <si>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</si>
  <si>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</si>
  <si>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</si>
  <si>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</si>
  <si>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</si>
  <si>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</si>
  <si>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</si>
  <si>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</si>
  <si>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</si>
  <si>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</si>
  <si>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</si>
  <si>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</si>
  <si>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</si>
  <si>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</si>
  <si>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</si>
  <si>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</si>
  <si>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</si>
  <si>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</si>
  <si>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</si>
  <si>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</si>
  <si>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</si>
  <si>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</si>
  <si>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</si>
  <si>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</si>
  <si>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</si>
  <si>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</si>
  <si>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</si>
  <si>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</si>
  <si>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</si>
  <si>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</si>
  <si>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</si>
  <si>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</si>
  <si>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</si>
  <si>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</si>
  <si>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</si>
  <si>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</si>
  <si>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</si>
  <si>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</si>
  <si>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</si>
  <si>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</si>
  <si>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</si>
  <si>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</si>
  <si>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</si>
  <si>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</si>
  <si>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</si>
  <si>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</si>
  <si>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</si>
  <si>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</si>
  <si>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</si>
  <si>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</si>
  <si>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</si>
  <si>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</si>
  <si>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</si>
  <si>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</si>
  <si>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</si>
  <si>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</si>
  <si>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</si>
  <si>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</si>
  <si>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</si>
  <si>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</si>
  <si>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</si>
  <si>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</si>
  <si>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</si>
  <si>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</si>
  <si>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</si>
  <si>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</si>
  <si>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</si>
  <si>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</si>
  <si>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</si>
  <si>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</si>
  <si>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</si>
  <si>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</si>
  <si>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</si>
  <si>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</si>
  <si>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</si>
  <si>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</si>
  <si>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</si>
  <si>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</si>
  <si>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</si>
  <si>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</si>
  <si>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</si>
  <si>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</si>
  <si>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</si>
  <si>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</si>
  <si>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</si>
  <si>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</si>
  <si>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</si>
  <si>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</si>
  <si>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</si>
  <si>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</si>
  <si>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</si>
  <si>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</si>
  <si>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</si>
  <si>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</si>
  <si>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</si>
  <si>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</si>
  <si>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</si>
  <si>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</si>
  <si>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</si>
  <si>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</si>
  <si>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</si>
  <si>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</si>
  <si>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</si>
  <si>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</si>
  <si>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</si>
  <si>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</si>
  <si>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</si>
  <si>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</si>
  <si>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</si>
  <si>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</si>
  <si>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</si>
  <si>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</si>
  <si>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</si>
  <si>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</si>
  <si>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</si>
  <si>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</si>
  <si>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</si>
  <si>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</si>
  <si>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</si>
  <si>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</si>
  <si>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</si>
  <si>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</si>
  <si>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</si>
  <si>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</si>
  <si>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</si>
  <si>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</si>
  <si>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</si>
  <si>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</si>
  <si>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</si>
  <si>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</si>
  <si>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</si>
  <si>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</si>
  <si>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</si>
  <si>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</si>
  <si>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</si>
  <si>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</si>
  <si>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</si>
  <si>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</si>
  <si>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</si>
  <si>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</si>
  <si>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</si>
  <si>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</si>
  <si>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</si>
  <si>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</si>
  <si>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</si>
  <si>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</si>
  <si>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</si>
  <si>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</si>
  <si>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</si>
  <si>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</si>
  <si>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</si>
  <si>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</si>
  <si>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</si>
  <si>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</si>
  <si>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</si>
  <si>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</si>
  <si>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</si>
  <si>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</si>
  <si>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</si>
  <si>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</si>
  <si>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</si>
  <si>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</si>
  <si>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</si>
  <si>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</si>
  <si>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</si>
  <si>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</si>
  <si>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</si>
  <si>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</si>
  <si>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</si>
  <si>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</si>
  <si>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</si>
  <si>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</si>
  <si>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</si>
  <si>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</si>
  <si>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</si>
  <si>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</si>
  <si>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</si>
  <si>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</si>
  <si>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</si>
  <si>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</si>
  <si>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</si>
  <si>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</si>
  <si>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</si>
  <si>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</si>
  <si>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</si>
  <si>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</si>
  <si>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</si>
  <si>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</si>
  <si>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</si>
  <si>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</si>
  <si>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</si>
  <si>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</si>
  <si>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</si>
  <si>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</si>
  <si>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</si>
  <si>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</si>
  <si>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</si>
  <si>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</si>
  <si>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</si>
  <si>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</si>
  <si>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</si>
  <si>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</si>
  <si>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</si>
  <si>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</si>
  <si>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</si>
  <si>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</si>
  <si>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</si>
  <si>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</si>
  <si>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</si>
  <si>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</si>
  <si>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</si>
  <si>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</si>
  <si>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</si>
  <si>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</si>
  <si>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</si>
  <si>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</si>
  <si>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</si>
  <si>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</si>
  <si>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</si>
  <si>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</si>
  <si>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</si>
  <si>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</si>
  <si>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</si>
  <si>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</si>
  <si>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</si>
  <si>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</si>
  <si>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</si>
  <si>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</si>
  <si>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</si>
  <si>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</si>
  <si>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</si>
  <si>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</si>
  <si>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</si>
  <si>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</si>
  <si>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</si>
  <si>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</si>
  <si>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</si>
  <si>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</si>
  <si>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</si>
  <si>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</si>
  <si>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</si>
  <si>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</si>
  <si>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</si>
  <si>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</si>
  <si>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</si>
  <si>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</si>
  <si>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</si>
  <si>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</si>
  <si>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</si>
  <si>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</si>
  <si>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</si>
  <si>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</si>
  <si>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</si>
  <si>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</si>
  <si>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</si>
  <si>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</si>
  <si>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</si>
  <si>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</si>
  <si>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</si>
  <si>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</si>
  <si>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</si>
  <si>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</si>
  <si>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</si>
  <si>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</si>
  <si>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</si>
  <si>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</si>
  <si>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</si>
  <si>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</si>
  <si>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</si>
  <si>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</si>
  <si>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</si>
  <si>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</si>
  <si>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</si>
  <si>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</si>
  <si>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</si>
  <si>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</si>
  <si>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</si>
  <si>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</si>
  <si>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</si>
  <si>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</si>
  <si>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</si>
  <si>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</si>
  <si>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</si>
  <si>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</si>
  <si>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</si>
  <si>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</si>
  <si>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</si>
  <si>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</si>
  <si>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</si>
  <si>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</si>
  <si>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</si>
  <si>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</si>
  <si>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</si>
  <si>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</si>
  <si>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</si>
  <si>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</si>
  <si>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</si>
  <si>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</si>
  <si>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</si>
  <si>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</si>
  <si>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</si>
  <si>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</si>
  <si>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</si>
  <si>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</si>
  <si>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</si>
  <si>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</si>
  <si>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</si>
  <si>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</si>
  <si>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</si>
  <si>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</si>
  <si>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</si>
  <si>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</si>
  <si>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</si>
  <si>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</si>
  <si>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</si>
  <si>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</si>
  <si>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</si>
  <si>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</si>
  <si>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</si>
  <si>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</si>
  <si>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</si>
  <si>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</si>
  <si>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</si>
  <si>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</si>
  <si>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</si>
  <si>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</si>
  <si>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</si>
  <si>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</si>
  <si>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</si>
  <si>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</si>
  <si>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</si>
  <si>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</si>
  <si>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</si>
  <si>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</si>
  <si>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</si>
  <si>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</si>
  <si>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</si>
  <si>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</si>
  <si>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</si>
  <si>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</si>
  <si>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</si>
  <si>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</si>
  <si>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</si>
  <si>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</si>
  <si>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</si>
  <si>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</si>
  <si>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</si>
  <si>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</si>
  <si>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</si>
  <si>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</si>
  <si>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</si>
  <si>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</si>
  <si>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</si>
  <si>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</si>
  <si>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</si>
  <si>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</si>
  <si>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</si>
  <si>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</si>
  <si>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</si>
  <si>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</si>
  <si>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</si>
  <si>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</si>
  <si>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</si>
  <si>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</si>
  <si>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</si>
  <si>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</si>
  <si>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</si>
  <si>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</si>
  <si>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</si>
  <si>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</si>
  <si>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</si>
  <si>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</si>
  <si>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</si>
  <si>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</si>
  <si>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</si>
  <si>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</si>
  <si>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</si>
  <si>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</si>
  <si>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</si>
  <si>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</si>
  <si>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</si>
  <si>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</si>
  <si>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</si>
  <si>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</si>
  <si>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</si>
  <si>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</si>
  <si>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</si>
  <si>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</si>
  <si>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</si>
  <si>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</si>
  <si>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</si>
  <si>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</si>
  <si>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</si>
  <si>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</si>
  <si>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</si>
  <si>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</si>
  <si>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</si>
  <si>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</si>
  <si>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</si>
  <si>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</si>
  <si>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</si>
  <si>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</si>
  <si>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</si>
  <si>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</si>
  <si>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</si>
  <si>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</si>
  <si>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</si>
  <si>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</si>
  <si>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</si>
  <si>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</si>
  <si>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</si>
  <si>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</si>
  <si>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</si>
  <si>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</si>
  <si>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</si>
  <si>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</si>
  <si>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</si>
  <si>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</si>
  <si>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</si>
  <si>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</si>
  <si>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</si>
  <si>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</si>
  <si>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</si>
  <si>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</si>
  <si>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</si>
  <si>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</si>
  <si>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</si>
  <si>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</si>
  <si>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</si>
  <si>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</si>
  <si>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</si>
  <si>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</si>
  <si>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</si>
  <si>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</si>
  <si>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</si>
  <si>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</si>
  <si>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</si>
  <si>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</si>
  <si>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</si>
  <si>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</si>
  <si>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</si>
  <si>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</si>
  <si>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</si>
  <si>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</si>
  <si>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</si>
  <si>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</si>
  <si>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</si>
  <si>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</si>
  <si>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</si>
  <si>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</si>
  <si>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</si>
  <si>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</si>
  <si>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</si>
  <si>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</si>
  <si>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</si>
  <si>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</si>
  <si>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</si>
  <si>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</si>
  <si>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</si>
  <si>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</si>
  <si>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</si>
  <si>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</si>
  <si>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</si>
  <si>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</si>
  <si>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</si>
  <si>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</si>
  <si>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</si>
  <si>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</si>
  <si>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</si>
  <si>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</si>
  <si>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</si>
  <si>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</si>
  <si>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</si>
  <si>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</si>
  <si>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</si>
  <si>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</si>
  <si>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</si>
  <si>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</si>
  <si>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</si>
  <si>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</si>
  <si>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</si>
  <si>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</si>
  <si>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</si>
  <si>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</si>
  <si>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</si>
  <si>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</si>
  <si>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</si>
  <si>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</si>
  <si>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</si>
  <si>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</si>
  <si>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</si>
  <si>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</si>
  <si>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</si>
  <si>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</si>
  <si>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</si>
  <si>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</si>
  <si>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</si>
  <si>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</si>
  <si>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</si>
  <si>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</si>
  <si>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</si>
  <si>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</si>
  <si>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</si>
  <si>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</si>
  <si>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</si>
  <si>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</si>
  <si>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</si>
  <si>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</si>
  <si>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</si>
  <si>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</si>
  <si>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</si>
  <si>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</si>
  <si>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</si>
  <si>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</si>
  <si>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</si>
  <si>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</si>
  <si>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</si>
  <si>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</si>
  <si>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</si>
  <si>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</si>
  <si>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</si>
  <si>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</si>
  <si>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</si>
  <si>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</si>
  <si>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</si>
  <si>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</si>
  <si>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</si>
  <si>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</si>
  <si>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</si>
  <si>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</si>
  <si>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</si>
  <si>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</si>
  <si>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</si>
  <si>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</si>
  <si>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</si>
  <si>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</si>
  <si>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</si>
  <si>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</si>
  <si>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</si>
  <si>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</si>
  <si>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</si>
  <si>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</si>
  <si>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</si>
  <si>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</si>
  <si>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</si>
  <si>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</si>
  <si>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</si>
  <si>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</si>
  <si>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</si>
  <si>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</si>
  <si>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</si>
  <si>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</si>
  <si>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</si>
  <si>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</si>
  <si>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</si>
  <si>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</si>
  <si>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</si>
  <si>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</si>
  <si>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</si>
  <si>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</si>
  <si>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</si>
  <si>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</si>
  <si>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</si>
  <si>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</si>
  <si>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</si>
  <si>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</si>
  <si>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</si>
  <si>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</si>
  <si>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</si>
  <si>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</si>
  <si>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</si>
  <si>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</si>
  <si>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</si>
  <si>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</si>
  <si>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</si>
  <si>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</si>
  <si>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</si>
  <si>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</si>
  <si>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</si>
  <si>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</si>
  <si>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</si>
  <si>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</si>
  <si>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</si>
  <si>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</si>
  <si>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</si>
  <si>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</si>
  <si>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</si>
  <si>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</si>
  <si>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</si>
  <si>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</si>
  <si>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</si>
  <si>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</si>
  <si>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</si>
  <si>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</si>
  <si>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</si>
  <si>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</si>
  <si>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</si>
  <si>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</si>
  <si>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</si>
  <si>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</si>
  <si>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</si>
  <si>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</si>
  <si>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</si>
  <si>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</si>
  <si>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</si>
  <si>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</si>
  <si>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</si>
  <si>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</si>
  <si>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</si>
  <si>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</si>
  <si>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</si>
  <si>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</si>
  <si>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</si>
  <si>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</si>
  <si>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</si>
  <si>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</si>
  <si>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</si>
  <si>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</si>
  <si>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</si>
  <si>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</si>
  <si>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</si>
  <si>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</si>
  <si>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</si>
  <si>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</si>
  <si>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</si>
  <si>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</si>
  <si>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</si>
  <si>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</si>
  <si>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</si>
  <si>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</si>
  <si>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</si>
  <si>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</si>
  <si>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</si>
  <si>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</si>
  <si>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</si>
  <si>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</si>
  <si>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</si>
  <si>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</si>
  <si>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</si>
  <si>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</si>
  <si>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</si>
  <si>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</si>
  <si>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</si>
  <si>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</si>
  <si>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</si>
  <si>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</si>
  <si>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</si>
  <si>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</si>
  <si>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</si>
  <si>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</si>
  <si>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</si>
  <si>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</si>
  <si>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</si>
  <si>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</si>
  <si>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</si>
  <si>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</si>
  <si>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</si>
  <si>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</si>
  <si>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</si>
  <si>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</si>
  <si>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</si>
  <si>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</si>
  <si>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</si>
  <si>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</si>
  <si>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</si>
  <si>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</si>
  <si>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</si>
  <si>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</si>
  <si>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</si>
  <si>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</si>
  <si>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</si>
  <si>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</si>
  <si>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</si>
  <si>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</si>
  <si>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</si>
  <si>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</si>
  <si>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</si>
  <si>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</si>
  <si>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</si>
  <si>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</si>
  <si>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</si>
  <si>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</si>
  <si>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</si>
  <si>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</si>
  <si>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</si>
  <si>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</si>
  <si>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</si>
  <si>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</si>
  <si>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</si>
  <si>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</si>
  <si>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</si>
  <si>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</si>
  <si>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</si>
  <si>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</si>
  <si>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</si>
  <si>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</si>
  <si>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</si>
  <si>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</si>
  <si>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</si>
  <si>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</si>
  <si>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</si>
  <si>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</si>
  <si>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</si>
  <si>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</si>
  <si>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</si>
  <si>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</si>
  <si>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</si>
  <si>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</si>
  <si>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</si>
  <si>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</si>
  <si>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</si>
  <si>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</si>
  <si>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</si>
  <si>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</si>
  <si>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</si>
  <si>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</si>
  <si>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</si>
  <si>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</si>
  <si>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</si>
  <si>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</si>
  <si>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</si>
  <si>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</si>
  <si>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</si>
  <si>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</si>
  <si>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</si>
  <si>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</si>
  <si>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</si>
  <si>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</si>
  <si>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</si>
  <si>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</si>
  <si>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</si>
  <si>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</si>
  <si>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</si>
  <si>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</si>
  <si>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</si>
  <si>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</si>
  <si>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</si>
  <si>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</si>
  <si>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</si>
  <si>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</si>
  <si>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</si>
  <si>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</si>
  <si>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</si>
  <si>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</si>
  <si>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</si>
  <si>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</si>
  <si>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</si>
  <si>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</si>
  <si>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</si>
  <si>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</si>
  <si>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</si>
  <si>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</si>
  <si>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</si>
  <si>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</si>
  <si>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</si>
  <si>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</si>
  <si>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</si>
  <si>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</si>
  <si>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</si>
  <si>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</si>
  <si>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</si>
  <si>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</si>
  <si>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</si>
  <si>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</si>
  <si>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</si>
  <si>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</si>
  <si>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</si>
  <si>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</si>
  <si>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</si>
  <si>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</si>
  <si>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</si>
  <si>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</si>
  <si>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</si>
  <si>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</si>
  <si>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</si>
  <si>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</si>
  <si>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</si>
  <si>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</si>
  <si>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</si>
  <si>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</si>
  <si>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</si>
  <si>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</si>
  <si>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</si>
  <si>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</si>
  <si>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</si>
  <si>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</si>
  <si>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</si>
  <si>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</si>
  <si>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</si>
  <si>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</si>
  <si>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</si>
  <si>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</si>
  <si>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</si>
  <si>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</si>
  <si>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</si>
  <si>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</si>
  <si>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</si>
  <si>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</si>
  <si>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</si>
  <si>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</si>
  <si>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</si>
  <si>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</si>
  <si>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</si>
  <si>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</si>
  <si>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</si>
  <si>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</si>
  <si>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</si>
  <si>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</si>
  <si>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</si>
  <si>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</si>
  <si>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</si>
  <si>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</si>
  <si>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</si>
  <si>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</si>
  <si>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</si>
  <si>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</si>
  <si>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</si>
  <si>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</si>
  <si>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</si>
  <si>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</si>
  <si>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</si>
  <si>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</si>
  <si>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</si>
  <si>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</si>
  <si>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</si>
  <si>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</si>
  <si>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</si>
  <si>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</si>
  <si>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</si>
  <si>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</si>
  <si>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</si>
  <si>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</si>
  <si>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</si>
  <si>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</si>
  <si>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</si>
  <si>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</si>
  <si>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</si>
  <si>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</si>
  <si>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</si>
  <si>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</si>
  <si>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</si>
  <si>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</si>
  <si>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</si>
  <si>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</si>
  <si>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</si>
  <si>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</si>
  <si>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</si>
  <si>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</si>
  <si>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</si>
  <si>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</si>
  <si>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</si>
  <si>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</si>
  <si>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</si>
  <si>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</si>
  <si>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</si>
  <si>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</si>
  <si>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</si>
  <si>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</si>
  <si>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</si>
  <si>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</si>
  <si>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</si>
  <si>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</si>
  <si>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</si>
  <si>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</si>
  <si>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</si>
  <si>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</si>
  <si>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</si>
  <si>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</si>
  <si>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</si>
  <si>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</si>
  <si>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</si>
  <si>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</si>
  <si>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</si>
  <si>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</si>
  <si>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</si>
  <si>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</si>
  <si>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</si>
  <si>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</si>
  <si>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</si>
  <si>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</si>
  <si>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</si>
  <si>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</si>
  <si>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</si>
  <si>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</si>
  <si>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</si>
  <si>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</si>
  <si>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</si>
  <si>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</si>
  <si>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</si>
  <si>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</si>
  <si>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</si>
  <si>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</si>
  <si>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</si>
  <si>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</si>
  <si>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</si>
  <si>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</si>
  <si>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</si>
  <si>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</si>
  <si>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</si>
  <si>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</si>
  <si>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</si>
  <si>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</si>
  <si>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</si>
  <si>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</si>
  <si>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</si>
  <si>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</si>
  <si>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</si>
  <si>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</si>
  <si>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</si>
  <si>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</si>
  <si>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</si>
  <si>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</si>
  <si>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</si>
  <si>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</si>
  <si>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</si>
  <si>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</si>
  <si>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</si>
  <si>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</si>
  <si>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</si>
  <si>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</si>
  <si>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</si>
  <si>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</si>
  <si>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</si>
  <si>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</si>
  <si>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</si>
  <si>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</si>
  <si>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</si>
  <si>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</si>
  <si>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</si>
  <si>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</si>
  <si>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</si>
  <si>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</si>
  <si>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</si>
  <si>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</si>
  <si>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</si>
  <si>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</si>
  <si>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</si>
  <si>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</si>
  <si>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</si>
  <si>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</si>
  <si>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</si>
  <si>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</si>
  <si>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</si>
  <si>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</si>
  <si>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</si>
  <si>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</si>
  <si>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</si>
  <si>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</si>
  <si>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</si>
  <si>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</si>
  <si>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</si>
  <si>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</si>
  <si>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</si>
  <si>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</si>
  <si>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</si>
  <si>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</si>
  <si>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</si>
  <si>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</si>
  <si>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</si>
  <si>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</si>
  <si>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</si>
  <si>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</si>
  <si>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</si>
  <si>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</si>
  <si>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</si>
  <si>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</si>
  <si>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</si>
  <si>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</si>
  <si>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</si>
  <si>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</si>
  <si>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</si>
  <si>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</si>
  <si>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</si>
  <si>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</si>
  <si>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</si>
  <si>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</si>
  <si>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</si>
  <si>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</si>
  <si>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</si>
  <si>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</si>
  <si>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</si>
  <si>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</si>
  <si>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</si>
  <si>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</si>
  <si>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</si>
  <si>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</si>
  <si>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</si>
  <si>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</si>
  <si>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</si>
  <si>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</si>
  <si>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</si>
  <si>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</si>
  <si>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</si>
  <si>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</si>
  <si>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</si>
  <si>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</si>
  <si>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</si>
  <si>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</si>
  <si>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</si>
  <si>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</si>
  <si>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</si>
  <si>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</si>
  <si>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</si>
  <si>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</si>
  <si>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</si>
  <si>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</si>
  <si>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</si>
  <si>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</si>
  <si>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</si>
  <si>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</si>
  <si>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</si>
  <si>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</si>
  <si>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</si>
  <si>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</si>
  <si>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</si>
  <si>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</si>
  <si>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</si>
  <si>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</si>
  <si>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</si>
  <si>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</si>
  <si>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</si>
  <si>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</si>
  <si>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</si>
  <si>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</si>
  <si>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</si>
  <si>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</si>
  <si>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</si>
  <si>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</si>
  <si>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</si>
  <si>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</si>
  <si>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</si>
  <si>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</si>
  <si>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</si>
  <si>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</si>
  <si>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</si>
  <si>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</si>
  <si>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</si>
  <si>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</si>
  <si>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</si>
  <si>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</si>
  <si>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</si>
  <si>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</si>
  <si>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</si>
  <si>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</si>
  <si>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</si>
  <si>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</si>
  <si>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</si>
  <si>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</si>
  <si>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</si>
  <si>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</si>
  <si>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</si>
  <si>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</si>
  <si>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</si>
  <si>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</si>
  <si>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</si>
  <si>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</si>
  <si>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</si>
  <si>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</si>
  <si>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</si>
  <si>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</si>
  <si>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</si>
  <si>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</si>
  <si>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</si>
  <si>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</si>
  <si>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</si>
  <si>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</si>
  <si>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</si>
  <si>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</si>
  <si>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</si>
  <si>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</si>
  <si>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</si>
  <si>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</si>
  <si>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</si>
  <si>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</si>
  <si>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</si>
  <si>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</si>
  <si>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</si>
  <si>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</si>
  <si>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</si>
  <si>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</si>
  <si>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</si>
  <si>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</si>
  <si>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</si>
  <si>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</si>
  <si>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</si>
  <si>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</si>
  <si>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</si>
  <si>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</si>
  <si>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</si>
  <si>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</si>
  <si>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</si>
  <si>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</si>
  <si>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</si>
  <si>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</si>
  <si>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</si>
  <si>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</si>
  <si>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</si>
  <si>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</si>
  <si>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</si>
  <si>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</si>
  <si>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</si>
  <si>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</si>
  <si>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</si>
  <si>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</si>
  <si>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</si>
  <si>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</si>
  <si>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</si>
  <si>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</si>
  <si>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</si>
  <si>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</si>
  <si>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</si>
  <si>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</si>
  <si>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</si>
  <si>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</si>
  <si>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</si>
  <si>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</si>
  <si>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</si>
  <si>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</si>
  <si>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</si>
  <si>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</si>
  <si>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</si>
  <si>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</si>
  <si>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</si>
  <si>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</si>
  <si>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</si>
  <si>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</si>
  <si>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</si>
  <si>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</si>
  <si>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</si>
  <si>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</si>
  <si>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</si>
  <si>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</si>
  <si>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</si>
  <si>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</si>
  <si>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</si>
  <si>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</si>
  <si>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</si>
  <si>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</si>
  <si>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</si>
  <si>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</si>
  <si>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</si>
  <si>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</si>
  <si>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</si>
  <si>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</si>
  <si>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</si>
  <si>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</si>
  <si>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</si>
  <si>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</si>
  <si>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</si>
  <si>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</si>
  <si>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</si>
  <si>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</si>
  <si>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</si>
  <si>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</si>
  <si>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</si>
  <si>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</si>
  <si>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</si>
  <si>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</si>
  <si>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</si>
  <si>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</si>
  <si>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</si>
  <si>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</si>
  <si>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</si>
  <si>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</si>
  <si>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</si>
  <si>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</si>
  <si>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</si>
  <si>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</si>
  <si>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</si>
  <si>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</si>
  <si>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</si>
  <si>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</si>
  <si>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</si>
  <si>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</si>
  <si>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</si>
  <si>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</si>
  <si>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</si>
  <si>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</si>
  <si>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</si>
  <si>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</si>
  <si>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</si>
  <si>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</si>
  <si>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</si>
  <si>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</si>
  <si>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</si>
  <si>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</si>
  <si>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</si>
  <si>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</si>
  <si>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</si>
  <si>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</si>
  <si>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</si>
  <si>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</si>
  <si>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</si>
  <si>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</si>
  <si>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</si>
  <si>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</si>
  <si>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</si>
  <si>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</si>
  <si>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</si>
  <si>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</si>
  <si>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</si>
  <si>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</si>
  <si>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</si>
  <si>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</si>
  <si>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</si>
  <si>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</si>
  <si>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</si>
  <si>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</si>
  <si>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</si>
  <si>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</si>
  <si>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</si>
  <si>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</si>
  <si>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</si>
  <si>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</si>
  <si>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</si>
  <si>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</si>
  <si>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</si>
  <si>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</si>
  <si>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</si>
  <si>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</si>
  <si>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</si>
  <si>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</si>
  <si>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</si>
  <si>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</si>
  <si>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</si>
  <si>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</si>
  <si>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</si>
  <si>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</si>
  <si>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</si>
  <si>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</si>
  <si>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</si>
  <si>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</si>
  <si>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</si>
  <si>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</si>
  <si>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</si>
  <si>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</si>
  <si>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</si>
  <si>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</si>
  <si>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</si>
  <si>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</si>
  <si>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</si>
  <si>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</si>
  <si>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</si>
  <si>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</si>
  <si>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</si>
  <si>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</si>
  <si>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</si>
  <si>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</si>
  <si>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</si>
  <si>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</si>
  <si>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</si>
  <si>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</si>
  <si>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</si>
  <si>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</si>
  <si>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</si>
  <si>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</si>
  <si>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</si>
  <si>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</si>
  <si>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</si>
  <si>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</si>
  <si>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</si>
  <si>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</si>
  <si>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</si>
  <si>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</si>
  <si>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</si>
  <si>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</si>
  <si>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</si>
  <si>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</si>
  <si>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</si>
  <si>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</si>
  <si>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</si>
  <si>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</si>
  <si>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</si>
  <si>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</si>
  <si>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</si>
  <si>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</si>
  <si>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</si>
  <si>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</si>
  <si>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</si>
  <si>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</si>
  <si>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</si>
  <si>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</si>
  <si>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</si>
  <si>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</si>
  <si>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</si>
  <si>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</si>
  <si>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</si>
  <si>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</si>
  <si>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</si>
  <si>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</si>
  <si>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</si>
  <si>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</si>
  <si>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</si>
  <si>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</si>
  <si>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</si>
  <si>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</si>
  <si>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</si>
  <si>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</si>
  <si>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</si>
  <si>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</si>
  <si>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</si>
  <si>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</si>
  <si>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</si>
  <si>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</si>
  <si>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</si>
  <si>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</si>
  <si>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</si>
  <si>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</si>
  <si>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</si>
  <si>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</si>
  <si>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</si>
  <si>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</si>
  <si>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</si>
  <si>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</si>
  <si>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</si>
  <si>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</si>
  <si>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</si>
  <si>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</si>
  <si>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</si>
  <si>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</si>
  <si>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</si>
  <si>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</si>
  <si>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</si>
  <si>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</si>
  <si>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</si>
  <si>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</si>
  <si>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</si>
  <si>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</si>
  <si>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</si>
  <si>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</si>
  <si>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</si>
  <si>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</si>
  <si>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</si>
  <si>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</si>
  <si>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</si>
  <si>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</si>
  <si>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</si>
  <si>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</si>
  <si>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</si>
  <si>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</si>
  <si>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</si>
  <si>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</si>
  <si>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</si>
  <si>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</si>
  <si>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</si>
  <si>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</si>
  <si>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</si>
  <si>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</si>
  <si>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</si>
  <si>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</si>
  <si>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</si>
  <si>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</si>
  <si>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</si>
  <si>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</si>
  <si>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</si>
  <si>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</si>
  <si>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</si>
  <si>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</si>
  <si>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</si>
  <si>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</si>
  <si>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</si>
  <si>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</si>
  <si>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</si>
  <si>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</si>
  <si>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</si>
  <si>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</si>
  <si>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</si>
  <si>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</si>
  <si>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</si>
  <si>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</si>
  <si>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</si>
  <si>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</si>
  <si>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</si>
  <si>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</si>
  <si>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</si>
  <si>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</si>
  <si>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</si>
  <si>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</si>
  <si>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</si>
  <si>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</si>
  <si>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</si>
  <si>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</si>
  <si>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</si>
  <si>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</si>
  <si>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</si>
  <si>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</si>
  <si>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</si>
  <si>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</si>
  <si>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</si>
  <si>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</si>
  <si>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</si>
  <si>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</si>
  <si>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</si>
  <si>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</si>
  <si>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</si>
  <si>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</si>
  <si>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</si>
  <si>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</si>
  <si>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</si>
  <si>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</si>
  <si>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</si>
  <si>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</si>
  <si>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</si>
  <si>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</si>
  <si>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</si>
  <si>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</si>
  <si>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</si>
  <si>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</si>
  <si>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</si>
  <si>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</si>
  <si>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</si>
  <si>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</si>
  <si>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</si>
  <si>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</si>
  <si>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</si>
  <si>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</si>
  <si>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</si>
  <si>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</si>
  <si>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</si>
  <si>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</si>
  <si>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</si>
  <si>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</si>
  <si>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</si>
  <si>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</si>
  <si>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</si>
  <si>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</si>
  <si>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</si>
  <si>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</si>
  <si>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</si>
  <si>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</si>
  <si>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</si>
  <si>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</si>
  <si>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</si>
  <si>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</si>
  <si>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</si>
  <si>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</si>
  <si>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</si>
  <si>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</si>
  <si>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</si>
  <si>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</si>
  <si>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</si>
  <si>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</si>
  <si>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</si>
  <si>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</si>
  <si>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</si>
  <si>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</si>
  <si>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</si>
  <si>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</si>
  <si>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</si>
  <si>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</si>
  <si>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</si>
  <si>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</si>
  <si>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</si>
  <si>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</si>
  <si>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</si>
  <si>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</si>
  <si>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</si>
  <si>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</si>
  <si>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</si>
  <si>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</si>
  <si>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</si>
  <si>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</si>
  <si>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</si>
  <si>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</si>
  <si>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</si>
  <si>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</si>
  <si>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</si>
  <si>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</si>
  <si>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</si>
  <si>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</si>
  <si>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</si>
  <si>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</si>
  <si>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</si>
  <si>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</si>
  <si>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</si>
  <si>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</si>
  <si>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</si>
  <si>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</si>
  <si>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</si>
  <si>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</si>
  <si>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</si>
  <si>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</si>
  <si>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</si>
  <si>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</si>
  <si>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</si>
  <si>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</si>
  <si>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</si>
  <si>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</si>
  <si>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</si>
  <si>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</si>
  <si>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</si>
  <si>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</si>
  <si>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</si>
  <si>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</si>
  <si>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</si>
  <si>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</si>
  <si>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</si>
  <si>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</si>
  <si>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</si>
  <si>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</si>
  <si>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</si>
  <si>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</si>
  <si>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</si>
  <si>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</si>
  <si>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</si>
  <si>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</si>
  <si>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</si>
  <si>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</si>
  <si>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</si>
  <si>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</si>
  <si>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</si>
  <si>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</si>
  <si>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</si>
  <si>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</si>
  <si>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</si>
  <si>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</si>
  <si>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</si>
  <si>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</si>
  <si>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</si>
  <si>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</si>
  <si>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</si>
  <si>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</si>
  <si>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</si>
  <si>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</si>
  <si>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</si>
  <si>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</si>
  <si>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</si>
  <si>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</si>
  <si>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</si>
  <si>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</si>
  <si>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</si>
  <si>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</si>
  <si>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</si>
  <si>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</si>
  <si>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</si>
  <si>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</si>
  <si>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</si>
  <si>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</si>
  <si>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</si>
  <si>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</si>
  <si>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</si>
  <si>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</si>
  <si>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</si>
  <si>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</si>
  <si>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</si>
  <si>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</si>
  <si>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</si>
  <si>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</si>
  <si>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</si>
  <si>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</si>
  <si>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</si>
  <si>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</si>
  <si>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</si>
  <si>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</si>
  <si>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</si>
  <si>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</si>
  <si>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</si>
  <si>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</si>
  <si>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</si>
  <si>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</si>
  <si>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</si>
  <si>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</si>
  <si>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</si>
  <si>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</si>
  <si>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</si>
  <si>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</si>
  <si>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</si>
  <si>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</si>
  <si>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</si>
  <si>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</si>
  <si>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</si>
  <si>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</si>
  <si>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</si>
  <si>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</si>
  <si>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</si>
  <si>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</si>
  <si>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</si>
  <si>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</si>
  <si>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</si>
  <si>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</si>
  <si>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</si>
  <si>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</si>
  <si>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</si>
  <si>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</si>
  <si>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</si>
  <si>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</si>
  <si>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</si>
  <si>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</si>
  <si>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</si>
  <si>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</si>
  <si>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</si>
  <si>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</si>
  <si>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</si>
  <si>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</si>
  <si>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</si>
  <si>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</si>
  <si>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</si>
  <si>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</si>
  <si>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</si>
  <si>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</si>
  <si>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</si>
  <si>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</si>
  <si>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</si>
  <si>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</si>
  <si>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</si>
  <si>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</si>
  <si>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</si>
  <si>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</si>
  <si>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</si>
  <si>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</si>
  <si>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</si>
  <si>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</si>
  <si>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</si>
  <si>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</si>
  <si>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</si>
  <si>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</si>
  <si>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</si>
  <si>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</si>
  <si>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</si>
  <si>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</si>
  <si>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</si>
  <si>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</si>
  <si>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</si>
  <si>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</si>
  <si>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</si>
  <si>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</si>
  <si>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</si>
  <si>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</si>
  <si>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</si>
  <si>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</si>
  <si>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</si>
  <si>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</si>
  <si>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</si>
  <si>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</si>
  <si>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</si>
  <si>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</si>
  <si>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</si>
  <si>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</si>
  <si>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</si>
  <si>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</si>
  <si>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</si>
  <si>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</si>
  <si>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</si>
  <si>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</si>
  <si>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</si>
  <si>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</si>
  <si>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</si>
  <si>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</si>
  <si>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</si>
  <si>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</si>
  <si>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</si>
  <si>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</si>
  <si>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</si>
  <si>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</si>
  <si>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</si>
  <si>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</si>
  <si>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</si>
  <si>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</si>
  <si>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</si>
  <si>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</si>
  <si>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</si>
  <si>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</si>
  <si>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</si>
  <si>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</si>
  <si>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</si>
  <si>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</si>
  <si>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</si>
  <si>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</si>
  <si>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</si>
  <si>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</si>
  <si>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</si>
  <si>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</si>
  <si>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</si>
  <si>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</si>
  <si>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</si>
  <si>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</si>
  <si>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</si>
  <si>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</si>
  <si>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</si>
  <si>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</si>
  <si>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</si>
  <si>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</si>
  <si>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</si>
  <si>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</si>
  <si>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</si>
  <si>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</si>
  <si>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</si>
  <si>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</si>
  <si>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</si>
  <si>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</si>
  <si>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</si>
  <si>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</si>
  <si>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</si>
  <si>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</si>
  <si>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</si>
  <si>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</si>
  <si>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</si>
  <si>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</si>
  <si>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</si>
  <si>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</si>
  <si>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</si>
  <si>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</si>
  <si>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</si>
  <si>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</si>
  <si>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</si>
  <si>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</si>
  <si>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</si>
  <si>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</si>
  <si>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</si>
  <si>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</si>
  <si>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</si>
  <si>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</si>
  <si>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</si>
  <si>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</si>
  <si>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</si>
  <si>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</si>
  <si>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</si>
  <si>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</si>
  <si>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</si>
  <si>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</si>
  <si>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</si>
  <si>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</si>
  <si>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</si>
  <si>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</si>
  <si>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</si>
  <si>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</si>
  <si>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</si>
  <si>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</si>
  <si>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</si>
  <si>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</si>
  <si>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</si>
  <si>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</si>
  <si>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</si>
  <si>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</si>
  <si>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</si>
  <si>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</si>
  <si>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</si>
  <si>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</si>
  <si>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</si>
  <si>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</si>
  <si>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</si>
  <si>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</si>
  <si>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</si>
  <si>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</si>
  <si>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</si>
  <si>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</si>
  <si>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</si>
  <si>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</si>
  <si>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</si>
  <si>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</si>
  <si>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</si>
  <si>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</si>
  <si>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</si>
  <si>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</si>
  <si>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</si>
  <si>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</si>
  <si>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</si>
  <si>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</si>
  <si>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</si>
  <si>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</si>
  <si>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</si>
  <si>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</si>
  <si>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</si>
  <si>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</si>
  <si>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</si>
  <si>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</si>
  <si>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</si>
  <si>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</si>
  <si>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</si>
  <si>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</si>
  <si>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</si>
  <si>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</si>
  <si>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</si>
  <si>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</si>
  <si>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</si>
  <si>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</si>
  <si>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</si>
  <si>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</si>
  <si>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</si>
  <si>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</si>
  <si>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</si>
  <si>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</si>
  <si>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</si>
  <si>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</si>
  <si>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</si>
  <si>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</si>
  <si>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</si>
  <si>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</si>
  <si>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</si>
  <si>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</si>
  <si>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</si>
  <si>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</si>
  <si>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</si>
  <si>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</si>
  <si>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</si>
  <si>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</si>
  <si>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</si>
  <si>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</si>
  <si>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</si>
  <si>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</si>
  <si>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</si>
  <si>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</si>
  <si>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</si>
  <si>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</si>
  <si>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</si>
  <si>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</si>
  <si>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</si>
  <si>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</si>
  <si>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</si>
  <si>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</si>
  <si>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</si>
  <si>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</si>
  <si>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</si>
  <si>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</si>
  <si>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</si>
  <si>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</si>
  <si>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</si>
  <si>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</si>
  <si>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</si>
  <si>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</si>
  <si>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</si>
  <si>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</si>
  <si>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</si>
  <si>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</si>
  <si>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</si>
  <si>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</si>
  <si>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</si>
  <si>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</si>
  <si>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</si>
  <si>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</si>
  <si>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</si>
  <si>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</si>
  <si>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</si>
  <si>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</si>
  <si>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</si>
  <si>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</si>
  <si>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</si>
  <si>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</si>
  <si>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</si>
  <si>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</si>
  <si>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</si>
  <si>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</si>
  <si>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</si>
  <si>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</si>
  <si>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</si>
  <si>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</si>
  <si>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</si>
  <si>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</si>
  <si>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</si>
  <si>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</si>
  <si>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</si>
  <si>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</si>
  <si>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</si>
  <si>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</si>
  <si>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</si>
  <si>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</si>
  <si>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</si>
  <si>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</si>
  <si>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</si>
  <si>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</si>
  <si>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</si>
  <si>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</si>
  <si>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</si>
  <si>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</si>
  <si>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</si>
  <si>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</si>
  <si>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</si>
  <si>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</si>
  <si>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</si>
  <si>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</si>
  <si>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</si>
  <si>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</si>
  <si>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</si>
  <si>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</si>
  <si>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</si>
  <si>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</si>
  <si>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</si>
  <si>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</si>
  <si>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</si>
  <si>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</si>
  <si>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</si>
  <si>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</si>
  <si>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</si>
  <si>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</si>
  <si>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</si>
  <si>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</si>
  <si>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</si>
  <si>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</si>
  <si>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</si>
  <si>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</si>
  <si>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</si>
  <si>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</si>
  <si>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</si>
  <si>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</si>
  <si>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</si>
  <si>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</si>
  <si>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</si>
  <si>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</si>
  <si>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</si>
  <si>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</si>
  <si>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</si>
  <si>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</si>
  <si>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</si>
  <si>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</si>
  <si>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</si>
  <si>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</si>
  <si>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</si>
  <si>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</si>
  <si>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</si>
  <si>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</si>
  <si>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</si>
  <si>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</si>
  <si>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</si>
  <si>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</si>
  <si>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</si>
  <si>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</si>
  <si>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</si>
  <si>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</si>
  <si>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</si>
  <si>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</si>
  <si>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</si>
  <si>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</si>
  <si>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</si>
  <si>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</si>
  <si>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</si>
  <si>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</si>
  <si>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</si>
  <si>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</si>
  <si>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</si>
  <si>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</si>
  <si>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</si>
  <si>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</si>
  <si>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</si>
  <si>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</si>
  <si>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</si>
  <si>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</si>
  <si>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</si>
  <si>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</si>
  <si>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</si>
  <si>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</si>
  <si>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</si>
  <si>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</si>
  <si>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</si>
  <si>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</si>
  <si>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</si>
  <si>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</si>
  <si>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</si>
  <si>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</si>
  <si>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</si>
  <si>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</si>
  <si>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</si>
  <si>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</si>
  <si>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</si>
  <si>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</si>
  <si>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</si>
  <si>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</si>
  <si>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</si>
  <si>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</si>
  <si>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</si>
  <si>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</si>
  <si>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</si>
  <si>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</si>
  <si>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</si>
  <si>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</si>
  <si>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</si>
  <si>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</si>
  <si>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</si>
  <si>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</si>
  <si>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</si>
  <si>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</si>
  <si>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</si>
  <si>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</si>
  <si>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</si>
  <si>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</si>
  <si>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</si>
  <si>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</si>
  <si>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</si>
  <si>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</si>
  <si>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</si>
  <si>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</si>
  <si>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</si>
  <si>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</si>
  <si>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</si>
  <si>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</si>
  <si>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</si>
  <si>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</si>
  <si>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</si>
  <si>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</si>
  <si>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</si>
  <si>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</si>
  <si>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</si>
  <si>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</si>
  <si>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</si>
  <si>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</si>
  <si>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</si>
  <si>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</si>
  <si>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</si>
  <si>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</si>
  <si>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</si>
  <si>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</si>
  <si>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</si>
  <si>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</si>
  <si>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</si>
  <si>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</si>
  <si>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</si>
  <si>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</si>
  <si>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</si>
  <si>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</si>
  <si>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</si>
  <si>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</si>
  <si>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</si>
  <si>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</si>
  <si>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</si>
  <si>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</si>
  <si>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</si>
  <si>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</si>
  <si>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</si>
  <si>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</si>
  <si>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</si>
  <si>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</si>
  <si>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</si>
  <si>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</si>
  <si>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</si>
  <si>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</si>
  <si>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</si>
  <si>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</si>
  <si>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</si>
  <si>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</si>
  <si>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</si>
  <si>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</si>
  <si>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</si>
  <si>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</si>
  <si>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</si>
  <si>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</si>
  <si>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</si>
  <si>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</si>
  <si>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</si>
  <si>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</si>
  <si>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</si>
  <si>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</si>
  <si>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</si>
  <si>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</si>
  <si>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</si>
  <si>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</si>
  <si>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</si>
  <si>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</si>
  <si>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</si>
  <si>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</si>
  <si>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</si>
  <si>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</si>
  <si>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</si>
  <si>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</si>
  <si>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</si>
  <si>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</si>
  <si>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</si>
  <si>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</si>
  <si>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</si>
  <si>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</si>
  <si>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</si>
  <si>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</si>
  <si>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</si>
  <si>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</si>
  <si>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</si>
  <si>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</si>
  <si>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</si>
  <si>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</si>
  <si>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</si>
  <si>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</si>
  <si>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</si>
  <si>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</si>
  <si>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</si>
  <si>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</si>
  <si>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</si>
  <si>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</si>
  <si>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</si>
  <si>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</si>
  <si>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</si>
  <si>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</si>
  <si>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</si>
  <si>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</si>
  <si>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</si>
  <si>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</si>
  <si>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</si>
  <si>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</si>
  <si>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</si>
  <si>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</si>
  <si>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</si>
  <si>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</si>
  <si>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</si>
  <si>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</si>
  <si>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</si>
  <si>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</si>
  <si>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</si>
  <si>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</si>
  <si>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</si>
  <si>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</si>
  <si>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</si>
  <si>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</si>
  <si>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</si>
  <si>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</si>
  <si>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</si>
  <si>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</si>
  <si>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</si>
  <si>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</si>
  <si>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</si>
  <si>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</si>
  <si>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</si>
  <si>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</si>
  <si>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</si>
  <si>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</si>
  <si>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</si>
  <si>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</si>
  <si>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</si>
  <si>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</si>
  <si>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</si>
  <si>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</si>
  <si>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</si>
  <si>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</si>
  <si>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</si>
  <si>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</si>
  <si>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</si>
  <si>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</si>
  <si>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</si>
  <si>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</si>
  <si>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</si>
  <si>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</si>
  <si>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</si>
  <si>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</si>
  <si>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</si>
  <si>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</si>
  <si>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</si>
  <si>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</si>
  <si>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</si>
  <si>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</si>
  <si>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</si>
  <si>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</si>
  <si>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</si>
  <si>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</si>
  <si>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</si>
  <si>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</si>
  <si>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</si>
  <si>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</si>
  <si>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</si>
  <si>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</si>
  <si>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</si>
  <si>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</si>
  <si>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</si>
  <si>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</si>
  <si>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</si>
  <si>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</si>
  <si>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</si>
  <si>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</si>
  <si>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</si>
  <si>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</si>
  <si>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</si>
  <si>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</si>
  <si>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</si>
  <si>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</si>
  <si>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</si>
  <si>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</si>
  <si>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</si>
  <si>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</si>
  <si>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</si>
  <si>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</si>
  <si>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</si>
  <si>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</si>
  <si>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</si>
  <si>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</si>
  <si>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</si>
  <si>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</si>
  <si>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</si>
  <si>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</si>
  <si>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</si>
  <si>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</si>
  <si>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</si>
  <si>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</si>
  <si>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</si>
  <si>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</si>
  <si>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</si>
  <si>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</si>
  <si>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</si>
  <si>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</si>
  <si>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</si>
  <si>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</si>
  <si>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</si>
  <si>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</si>
  <si>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</si>
  <si>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</si>
  <si>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</si>
  <si>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</si>
  <si>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</si>
  <si>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</si>
  <si>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</si>
  <si>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</si>
  <si>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</si>
  <si>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</si>
  <si>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</si>
  <si>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</si>
  <si>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</si>
  <si>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</si>
  <si>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</si>
  <si>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</si>
  <si>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</si>
  <si>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</si>
  <si>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</si>
  <si>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</si>
  <si>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</si>
  <si>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</si>
  <si>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</si>
  <si>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</si>
  <si>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</si>
  <si>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</si>
  <si>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</si>
  <si>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</si>
  <si>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</si>
  <si>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</si>
  <si>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</si>
  <si>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</si>
  <si>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</si>
  <si>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</si>
  <si>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</si>
  <si>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</si>
  <si>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</si>
  <si>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</si>
  <si>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</si>
  <si>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</si>
  <si>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</si>
  <si>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</si>
  <si>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</si>
  <si>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</si>
  <si>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</si>
  <si>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</si>
  <si>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</si>
  <si>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</si>
  <si>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</si>
  <si>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</si>
  <si>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</si>
  <si>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</si>
  <si>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</si>
  <si>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</si>
  <si>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</si>
  <si>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</si>
  <si>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</si>
  <si>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</si>
  <si>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</si>
  <si>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</si>
  <si>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</si>
  <si>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</si>
  <si>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</si>
  <si>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</si>
  <si>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</si>
  <si>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</si>
  <si>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</si>
  <si>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</si>
  <si>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</si>
  <si>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</si>
  <si>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</si>
  <si>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</si>
  <si>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</si>
  <si>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</si>
  <si>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</si>
  <si>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</si>
  <si>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</si>
  <si>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</si>
  <si>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</si>
  <si>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</si>
  <si>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</si>
  <si>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</si>
  <si>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</si>
  <si>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</si>
  <si>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</si>
  <si>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</si>
  <si>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</si>
  <si>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</si>
  <si>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</si>
  <si>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</si>
  <si>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</si>
  <si>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</si>
  <si>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</si>
  <si>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</si>
  <si>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</si>
  <si>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</si>
  <si>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</si>
  <si>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</si>
  <si>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</si>
  <si>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</si>
  <si>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</si>
  <si>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</si>
  <si>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</si>
  <si>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</si>
  <si>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</si>
  <si>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</si>
  <si>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</si>
  <si>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</si>
  <si>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</si>
  <si>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</si>
  <si>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</si>
  <si>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</si>
  <si>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</si>
  <si>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</si>
  <si>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</si>
  <si>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</si>
  <si>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</si>
  <si>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</si>
  <si>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</si>
  <si>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</si>
  <si>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</si>
  <si>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</si>
  <si>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</si>
  <si>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</si>
  <si>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</si>
  <si>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</si>
  <si>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</si>
  <si>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</si>
  <si>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</si>
  <si>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</si>
  <si>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</si>
  <si>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</si>
  <si>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</si>
  <si>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</si>
  <si>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</si>
  <si>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</si>
  <si>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</si>
  <si>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</si>
  <si>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</si>
  <si>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</si>
  <si>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</si>
  <si>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</si>
  <si>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</si>
  <si>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</si>
  <si>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</si>
  <si>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</si>
  <si>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</si>
  <si>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</si>
  <si>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</si>
  <si>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</si>
  <si>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</si>
  <si>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</si>
  <si>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</si>
  <si>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</si>
  <si>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</si>
  <si>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</si>
  <si>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</si>
  <si>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</si>
  <si>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</si>
  <si>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</si>
  <si>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</si>
  <si>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</si>
  <si>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</si>
  <si>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</si>
  <si>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</si>
  <si>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</si>
  <si>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</si>
  <si>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</si>
  <si>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</si>
  <si>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</si>
  <si>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</si>
  <si>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</si>
  <si>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</si>
  <si>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</si>
  <si>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</si>
  <si>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</si>
  <si>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</si>
  <si>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</si>
  <si>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</si>
  <si>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</si>
  <si>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</si>
  <si>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</si>
  <si>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</si>
  <si>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</si>
  <si>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</si>
  <si>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</si>
  <si>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</si>
  <si>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</si>
  <si>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</si>
  <si>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</si>
  <si>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</si>
  <si>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</si>
  <si>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</si>
  <si>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</si>
  <si>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</si>
  <si>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</si>
  <si>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</si>
  <si>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</si>
  <si>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</si>
  <si>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</si>
  <si>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</si>
  <si>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</si>
  <si>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</si>
  <si>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</si>
  <si>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</si>
  <si>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</si>
  <si>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</si>
  <si>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</si>
  <si>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</si>
  <si>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</si>
  <si>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</si>
  <si>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</si>
  <si>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</si>
  <si>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</si>
  <si>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</si>
  <si>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</si>
  <si>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</si>
  <si>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</si>
  <si>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</si>
  <si>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</si>
  <si>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</si>
  <si>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</si>
  <si>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</si>
  <si>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</si>
  <si>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</si>
  <si>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</si>
  <si>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</si>
  <si>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</si>
  <si>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</si>
  <si>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</si>
  <si>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</si>
  <si>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</si>
  <si>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</si>
  <si>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</si>
  <si>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</si>
  <si>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</si>
  <si>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</si>
  <si>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</si>
  <si>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</si>
  <si>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</si>
  <si>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</si>
  <si>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</si>
  <si>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</si>
  <si>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</si>
  <si>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</si>
  <si>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</si>
  <si>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</si>
  <si>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</si>
  <si>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</si>
  <si>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</si>
  <si>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</si>
  <si>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</si>
  <si>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</si>
  <si>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</si>
  <si>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</si>
  <si>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</si>
  <si>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</si>
  <si>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</si>
  <si>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</si>
  <si>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</si>
  <si>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</si>
  <si>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</si>
  <si>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</si>
  <si>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</si>
  <si>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</si>
  <si>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</si>
  <si>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</si>
  <si>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</si>
  <si>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</si>
  <si>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</si>
  <si>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</si>
  <si>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</si>
  <si>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</si>
  <si>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</si>
  <si>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</si>
  <si>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</si>
  <si>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</si>
  <si>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</si>
  <si>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</si>
  <si>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</si>
  <si>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</si>
  <si>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</si>
  <si>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</si>
  <si>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</si>
  <si>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</si>
  <si>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</si>
  <si>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</si>
  <si>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</si>
  <si>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</si>
  <si>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</si>
  <si>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</si>
  <si>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</si>
  <si>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</si>
  <si>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</si>
  <si>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</si>
  <si>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</si>
  <si>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</si>
  <si>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</si>
  <si>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</si>
  <si>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</si>
  <si>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</si>
  <si>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</si>
  <si>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</si>
  <si>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</si>
  <si>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</si>
  <si>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</si>
  <si>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</si>
  <si>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</si>
  <si>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</si>
  <si>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</si>
  <si>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</si>
  <si>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</si>
  <si>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</si>
  <si>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</si>
  <si>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</si>
  <si>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</si>
  <si>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</si>
  <si>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</si>
  <si>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</si>
  <si>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</si>
  <si>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</si>
  <si>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</si>
  <si>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</si>
  <si>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</si>
  <si>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</si>
  <si>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</si>
  <si>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</si>
  <si>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</si>
  <si>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</si>
  <si>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</si>
  <si>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</si>
  <si>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</si>
  <si>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</si>
  <si>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</si>
  <si>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</si>
  <si>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</si>
  <si>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</si>
  <si>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</si>
  <si>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</si>
  <si>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</si>
  <si>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</si>
  <si>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</si>
  <si>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</si>
  <si>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</si>
  <si>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</si>
  <si>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</si>
  <si>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</si>
  <si>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</si>
  <si>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</si>
  <si>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</si>
  <si>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</si>
  <si>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</si>
  <si>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</si>
  <si>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</si>
  <si>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</si>
  <si>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</si>
  <si>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</si>
  <si>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</si>
  <si>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</si>
  <si>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</si>
  <si>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</si>
  <si>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</si>
  <si>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</si>
  <si>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</si>
  <si>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</si>
  <si>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</si>
  <si>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</si>
  <si>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</si>
  <si>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</si>
  <si>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</si>
  <si>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</si>
  <si>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</si>
  <si>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</si>
  <si>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</si>
  <si>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</si>
  <si>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</si>
  <si>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</si>
  <si>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</si>
  <si>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</si>
  <si>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</si>
  <si>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</si>
  <si>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</si>
  <si>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</si>
  <si>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</si>
  <si>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</si>
  <si>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</si>
  <si>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</si>
  <si>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</si>
  <si>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</si>
  <si>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</si>
  <si>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</si>
  <si>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</si>
  <si>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</si>
  <si>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</si>
  <si>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</si>
  <si>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</si>
  <si>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</si>
  <si>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</si>
  <si>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</si>
  <si>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</si>
  <si>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</si>
  <si>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</si>
  <si>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</si>
  <si>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</si>
  <si>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</si>
  <si>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</si>
  <si>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</si>
  <si>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</si>
  <si>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</si>
  <si>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</si>
  <si>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</si>
  <si>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</si>
  <si>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</si>
  <si>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</si>
  <si>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</si>
  <si>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</si>
  <si>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</si>
  <si>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</si>
  <si>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</si>
  <si>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</si>
  <si>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</si>
  <si>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</si>
  <si>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</si>
  <si>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</si>
  <si>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</si>
  <si>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</si>
  <si>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</si>
  <si>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</si>
  <si>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</si>
  <si>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</si>
  <si>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</si>
  <si>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</si>
  <si>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</si>
  <si>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</si>
  <si>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</si>
  <si>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</si>
  <si>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</si>
  <si>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</si>
  <si>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</si>
  <si>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</si>
  <si>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</si>
  <si>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</si>
  <si>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</si>
  <si>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</si>
  <si>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</si>
  <si>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</si>
  <si>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</si>
  <si>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</si>
  <si>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</si>
  <si>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</si>
  <si>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</si>
  <si>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</si>
  <si>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</si>
  <si>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</si>
  <si>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</si>
  <si>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</si>
  <si>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</si>
  <si>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</si>
  <si>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</si>
  <si>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</si>
  <si>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</si>
  <si>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</si>
  <si>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</si>
  <si>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</si>
  <si>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</si>
  <si>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</si>
  <si>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</si>
  <si>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</si>
  <si>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</si>
  <si>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</si>
  <si>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</si>
  <si>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</si>
  <si>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</si>
  <si>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</si>
  <si>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</si>
  <si>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</si>
  <si>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</si>
  <si>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</si>
  <si>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</si>
  <si>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</si>
  <si>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</si>
  <si>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</si>
  <si>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</si>
  <si>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</si>
  <si>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</si>
  <si>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</si>
  <si>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</si>
  <si>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</si>
  <si>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</si>
  <si>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</si>
  <si>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</si>
  <si>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</si>
  <si>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</si>
  <si>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</si>
  <si>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</si>
  <si>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</si>
  <si>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</si>
  <si>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</si>
  <si>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</si>
  <si>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</si>
  <si>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</si>
  <si>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</si>
  <si>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</si>
  <si>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</si>
  <si>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</si>
  <si>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</si>
  <si>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</si>
  <si>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</si>
  <si>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</si>
  <si>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</si>
  <si>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</si>
  <si>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</si>
  <si>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</si>
  <si>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</si>
  <si>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</si>
  <si>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</si>
  <si>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</si>
  <si>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</si>
  <si>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</si>
  <si>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</si>
  <si>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</si>
  <si>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</si>
  <si>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</si>
  <si>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</si>
  <si>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</si>
  <si>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</si>
  <si>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</si>
  <si>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</si>
  <si>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</si>
  <si>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</si>
  <si>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</si>
  <si>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</si>
  <si>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</si>
  <si>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</si>
  <si>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</si>
  <si>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</si>
  <si>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</si>
  <si>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</si>
  <si>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</si>
  <si>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</si>
  <si>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</si>
  <si>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</si>
  <si>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</si>
  <si>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</si>
  <si>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</si>
  <si>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</si>
  <si>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</si>
  <si>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</si>
  <si>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</si>
  <si>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</si>
  <si>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</si>
  <si>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</si>
  <si>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</si>
  <si>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</si>
  <si>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</si>
  <si>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</si>
  <si>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</si>
  <si>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</si>
  <si>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</si>
  <si>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</si>
  <si>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</si>
  <si>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</si>
  <si>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</si>
  <si>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</si>
  <si>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</si>
  <si>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</si>
  <si>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</si>
  <si>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</si>
  <si>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</si>
  <si>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</si>
  <si>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</si>
  <si>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</si>
  <si>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</si>
  <si>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</si>
  <si>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</si>
  <si>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</si>
  <si>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</si>
  <si>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</si>
  <si>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</si>
  <si>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</si>
  <si>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</si>
  <si>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</si>
  <si>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</si>
  <si>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</si>
  <si>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</si>
  <si>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</si>
  <si>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</si>
  <si>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</si>
  <si>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</si>
  <si>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</si>
  <si>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</si>
  <si>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</si>
  <si>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</si>
  <si>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</si>
  <si>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</si>
  <si>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</si>
  <si>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</si>
  <si>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</si>
  <si>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</si>
  <si>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</si>
  <si>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</si>
  <si>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</si>
  <si>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</si>
  <si>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</si>
  <si>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</si>
  <si>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</si>
  <si>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</si>
  <si>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</si>
  <si>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</si>
  <si>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</si>
  <si>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</si>
  <si>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</si>
  <si>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</si>
  <si>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</si>
  <si>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</si>
  <si>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</si>
  <si>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</si>
  <si>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</si>
  <si>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</si>
  <si>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</si>
  <si>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</si>
  <si>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</si>
  <si>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</si>
  <si>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</si>
  <si>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</si>
  <si>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</si>
  <si>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</si>
  <si>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</si>
  <si>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</si>
  <si>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</si>
  <si>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</si>
  <si>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</si>
  <si>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</si>
  <si>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</si>
  <si>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</si>
  <si>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</si>
  <si>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</si>
  <si>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</si>
  <si>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</si>
  <si>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</si>
  <si>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</si>
  <si>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</si>
  <si>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</si>
  <si>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</si>
  <si>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</si>
  <si>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</si>
  <si>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</si>
  <si>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</si>
  <si>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</si>
  <si>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</si>
  <si>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</si>
  <si>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</si>
  <si>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</si>
  <si>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</si>
  <si>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</si>
  <si>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</si>
  <si>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</si>
  <si>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</si>
  <si>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</si>
  <si>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</si>
  <si>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</si>
  <si>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</si>
  <si>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</si>
  <si>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</si>
  <si>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</si>
  <si>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</si>
  <si>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</si>
  <si>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</si>
  <si>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</si>
  <si>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</si>
  <si>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</si>
  <si>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</si>
  <si>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</si>
  <si>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</si>
  <si>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</si>
  <si>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</si>
  <si>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</si>
  <si>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</si>
  <si>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</si>
  <si>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</si>
  <si>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</si>
  <si>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</si>
  <si>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</si>
  <si>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</si>
  <si>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</si>
  <si>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</si>
  <si>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</si>
  <si>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</si>
  <si>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</si>
  <si>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</si>
  <si>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</si>
  <si>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</si>
  <si>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</si>
  <si>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</si>
  <si>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</si>
  <si>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</si>
  <si>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</si>
  <si>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</si>
  <si>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</si>
  <si>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</si>
  <si>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</si>
  <si>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</si>
  <si>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</si>
  <si>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</si>
  <si>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</si>
  <si>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</si>
  <si>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</si>
  <si>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</si>
  <si>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</si>
  <si>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</si>
  <si>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</si>
  <si>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</si>
  <si>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</si>
  <si>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</si>
  <si>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</si>
  <si>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</si>
  <si>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</si>
  <si>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</si>
  <si>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</si>
  <si>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</si>
  <si>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</si>
  <si>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</si>
  <si>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</si>
  <si>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</si>
  <si>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</si>
  <si>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</si>
  <si>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</si>
  <si>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</si>
  <si>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</si>
  <si>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</si>
  <si>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</si>
  <si>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</si>
  <si>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</si>
  <si>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</si>
  <si>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</si>
  <si>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</si>
  <si>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</si>
  <si>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</si>
  <si>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</si>
  <si>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</si>
  <si>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</si>
  <si>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</si>
  <si>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</si>
  <si>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</si>
  <si>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</si>
  <si>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</si>
  <si>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</si>
  <si>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</si>
  <si>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</si>
  <si>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</si>
  <si>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</si>
  <si>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</si>
  <si>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</si>
  <si>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</si>
  <si>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</si>
  <si>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</si>
  <si>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</si>
  <si>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</si>
  <si>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</si>
  <si>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</si>
  <si>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</si>
  <si>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</si>
  <si>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</si>
  <si>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</si>
  <si>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</si>
  <si>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</si>
  <si>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</si>
  <si>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</si>
  <si>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</si>
  <si>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</si>
  <si>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</si>
  <si>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</si>
  <si>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</si>
  <si>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</si>
  <si>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</si>
  <si>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</si>
  <si>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</si>
  <si>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</si>
  <si>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</si>
  <si>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</si>
  <si>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</si>
  <si>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</si>
  <si>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</si>
  <si>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</si>
  <si>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</si>
  <si>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</si>
  <si>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</si>
  <si>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</si>
  <si>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</si>
  <si>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</si>
  <si>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</si>
  <si>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</si>
  <si>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</si>
  <si>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</si>
  <si>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</si>
  <si>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</si>
  <si>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</si>
  <si>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</si>
  <si>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</si>
  <si>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</si>
  <si>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</si>
  <si>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</si>
  <si>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</si>
  <si>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</si>
  <si>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</si>
  <si>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</si>
  <si>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</si>
  <si>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</si>
  <si>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</si>
  <si>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</si>
  <si>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</si>
  <si>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</si>
  <si>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</si>
  <si>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</si>
  <si>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</si>
  <si>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</si>
  <si>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</si>
  <si>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</si>
  <si>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</si>
  <si>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</si>
  <si>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</si>
  <si>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</si>
  <si>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</si>
  <si>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</si>
  <si>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</si>
  <si>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</si>
  <si>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</si>
  <si>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</si>
  <si>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</si>
  <si>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</si>
  <si>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</si>
  <si>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</si>
  <si>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</si>
  <si>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</si>
  <si>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</si>
  <si>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</si>
  <si>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</si>
  <si>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</si>
  <si>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</si>
  <si>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</si>
  <si>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</si>
  <si>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</si>
  <si>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</si>
  <si>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</si>
  <si>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</si>
  <si>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</si>
  <si>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</si>
  <si>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</si>
  <si>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</si>
  <si>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</si>
  <si>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</si>
  <si>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</si>
  <si>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</si>
  <si>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</si>
  <si>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</si>
  <si>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</si>
  <si>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</si>
  <si>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</si>
  <si>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</si>
  <si>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</si>
  <si>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</si>
  <si>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</si>
  <si>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</si>
  <si>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</si>
  <si>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</si>
  <si>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</si>
  <si>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</si>
  <si>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</si>
  <si>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</si>
  <si>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</si>
  <si>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</si>
  <si>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</si>
  <si>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</si>
  <si>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</si>
  <si>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</si>
  <si>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</si>
  <si>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</si>
  <si>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</si>
  <si>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</si>
  <si>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</si>
  <si>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</si>
  <si>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</si>
  <si>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</si>
  <si>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</si>
  <si>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</si>
  <si>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</si>
  <si>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</si>
  <si>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</si>
  <si>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</si>
  <si>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</si>
  <si>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</si>
  <si>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</si>
  <si>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</si>
  <si>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</si>
  <si>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</si>
  <si>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</si>
  <si>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</si>
  <si>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</si>
  <si>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</si>
  <si>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</si>
  <si>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</si>
  <si>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</si>
  <si>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</si>
  <si>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</si>
  <si>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</si>
  <si>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</si>
  <si>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</si>
  <si>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</si>
  <si>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</si>
  <si>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</si>
  <si>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</si>
  <si>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</si>
  <si>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</si>
  <si>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</si>
  <si>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</si>
  <si>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</si>
  <si>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</si>
  <si>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</si>
  <si>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</si>
  <si>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</si>
  <si>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</si>
  <si>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</si>
  <si>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</si>
  <si>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</si>
  <si>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</si>
  <si>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</si>
  <si>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</si>
  <si>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</si>
  <si>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</si>
  <si>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</si>
  <si>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</si>
  <si>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</si>
  <si>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</si>
  <si>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</si>
  <si>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</si>
  <si>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</si>
  <si>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</si>
  <si>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</si>
  <si>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</si>
  <si>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</si>
  <si>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</si>
  <si>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</si>
  <si>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</si>
  <si>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</si>
  <si>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</si>
  <si>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</si>
  <si>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</si>
  <si>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</si>
  <si>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</si>
  <si>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</si>
  <si>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</si>
  <si>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</si>
  <si>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</si>
  <si>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</si>
  <si>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</si>
  <si>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</si>
  <si>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</si>
  <si>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</si>
  <si>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</si>
  <si>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</si>
  <si>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</si>
  <si>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</si>
  <si>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</si>
  <si>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</si>
  <si>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</si>
  <si>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</si>
  <si>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</si>
  <si>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</si>
  <si>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</si>
  <si>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</si>
  <si>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</si>
  <si>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</si>
  <si>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</si>
  <si>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</si>
  <si>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</si>
  <si>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</si>
  <si>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</si>
  <si>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</si>
  <si>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</si>
  <si>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</si>
  <si>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</si>
  <si>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</si>
  <si>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</si>
  <si>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</si>
  <si>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</si>
  <si>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</si>
  <si>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</si>
  <si>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</si>
  <si>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</si>
  <si>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</si>
  <si>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</si>
  <si>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</si>
  <si>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</si>
  <si>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</si>
  <si>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</si>
  <si>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</si>
  <si>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</si>
  <si>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</si>
  <si>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</si>
  <si>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</si>
  <si>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</si>
  <si>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</si>
  <si>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</si>
  <si>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</si>
  <si>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</si>
  <si>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</si>
  <si>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</si>
  <si>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</si>
  <si>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</si>
  <si>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</si>
  <si>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</si>
  <si>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</si>
  <si>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</si>
  <si>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</si>
  <si>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</si>
  <si>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</si>
  <si>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</si>
  <si>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</si>
  <si>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</si>
  <si>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</si>
  <si>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</si>
  <si>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</si>
  <si>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</si>
  <si>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</si>
  <si>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</si>
  <si>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</si>
  <si>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</si>
  <si>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</si>
  <si>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</si>
  <si>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</si>
  <si>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</si>
  <si>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</si>
  <si>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</si>
  <si>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</si>
  <si>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</si>
  <si>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</si>
  <si>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</si>
  <si>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</si>
  <si>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</si>
  <si>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</si>
  <si>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</si>
  <si>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</si>
  <si>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</si>
  <si>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</si>
  <si>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</si>
  <si>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</si>
  <si>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</si>
  <si>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</si>
  <si>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</si>
  <si>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</si>
  <si>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</si>
  <si>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</si>
  <si>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</si>
  <si>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</si>
  <si>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</si>
  <si>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</si>
  <si>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</si>
  <si>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</si>
  <si>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</si>
  <si>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</si>
  <si>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</si>
  <si>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</si>
  <si>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</si>
  <si>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</si>
  <si>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</si>
  <si>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</si>
  <si>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</si>
  <si>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</si>
  <si>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</si>
  <si>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</si>
  <si>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</si>
  <si>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</si>
  <si>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</si>
  <si>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</si>
  <si>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</si>
  <si>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</si>
  <si>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</si>
  <si>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</si>
  <si>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</si>
  <si>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</si>
  <si>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</si>
  <si>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</si>
  <si>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</si>
  <si>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</si>
  <si>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</si>
  <si>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</si>
  <si>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</si>
  <si>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</si>
  <si>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</si>
  <si>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</si>
  <si>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</si>
  <si>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</si>
  <si>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</si>
  <si>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</si>
  <si>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</si>
  <si>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</si>
  <si>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</si>
  <si>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</si>
  <si>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</si>
  <si>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</si>
  <si>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</si>
  <si>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</si>
  <si>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</si>
  <si>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</si>
  <si>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</si>
  <si>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</si>
  <si>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</si>
  <si>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</si>
  <si>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</si>
  <si>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</si>
  <si>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</si>
  <si>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</si>
  <si>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</si>
  <si>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</si>
  <si>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</si>
  <si>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</si>
  <si>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</si>
  <si>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</si>
  <si>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</si>
  <si>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</si>
  <si>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</si>
  <si>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</si>
  <si>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</si>
  <si>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</si>
  <si>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</si>
  <si>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</si>
  <si>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</si>
  <si>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</si>
  <si>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</si>
  <si>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</si>
  <si>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</si>
  <si>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</si>
  <si>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</si>
  <si>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</si>
  <si>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</si>
  <si>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</si>
  <si>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</si>
  <si>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</si>
  <si>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</si>
  <si>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</si>
  <si>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</si>
  <si>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</si>
  <si>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</si>
  <si>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</si>
  <si>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</si>
  <si>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</si>
  <si>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</si>
  <si>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</si>
  <si>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</si>
  <si>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</si>
  <si>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</si>
  <si>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</si>
  <si>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</si>
  <si>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</si>
  <si>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</si>
  <si>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</si>
  <si>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</si>
  <si>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</si>
  <si>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</si>
  <si>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</si>
  <si>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</si>
  <si>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</si>
  <si>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</si>
  <si>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</si>
  <si>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</si>
  <si>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</si>
  <si>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</si>
  <si>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</si>
  <si>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</si>
  <si>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</si>
  <si>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</si>
  <si>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</si>
  <si>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</si>
  <si>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</si>
  <si>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</si>
  <si>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</si>
  <si>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</si>
  <si>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</si>
  <si>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</si>
  <si>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</si>
  <si>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</si>
  <si>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</si>
  <si>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</si>
  <si>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</si>
  <si>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</si>
  <si>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</si>
  <si>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</si>
  <si>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</si>
  <si>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</si>
  <si>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</si>
  <si>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</si>
  <si>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</si>
  <si>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</si>
  <si>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</si>
  <si>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</si>
  <si>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</si>
  <si>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</si>
  <si>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</si>
  <si>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</si>
  <si>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</si>
  <si>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</si>
  <si>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</si>
  <si>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</si>
  <si>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</si>
  <si>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</si>
  <si>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</si>
  <si>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</si>
  <si>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</si>
  <si>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</si>
  <si>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</si>
  <si>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</si>
  <si>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</si>
  <si>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</si>
  <si>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</si>
  <si>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</si>
  <si>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</si>
  <si>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</si>
  <si>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</si>
  <si>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</si>
  <si>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</si>
  <si>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</si>
  <si>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</si>
  <si>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</si>
  <si>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</si>
  <si>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</si>
  <si>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</si>
  <si>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</si>
  <si>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</si>
  <si>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</si>
  <si>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</si>
  <si>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</si>
  <si>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</si>
  <si>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</si>
  <si>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</si>
  <si>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</si>
  <si>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</si>
  <si>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</si>
  <si>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</si>
  <si>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</si>
  <si>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</si>
  <si>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</si>
  <si>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</si>
  <si>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</si>
  <si>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</si>
  <si>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</si>
  <si>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</si>
  <si>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</si>
  <si>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</si>
  <si>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</si>
  <si>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</si>
  <si>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</si>
  <si>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</si>
  <si>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</si>
  <si>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</si>
  <si>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</si>
  <si>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</si>
  <si>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</si>
  <si>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</si>
  <si>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</si>
  <si>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</si>
  <si>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</si>
  <si>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</si>
  <si>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</si>
  <si>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</si>
  <si>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</si>
  <si>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</si>
  <si>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</si>
  <si>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</si>
  <si>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</si>
  <si>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</si>
  <si>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</si>
  <si>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</si>
  <si>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</si>
  <si>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</si>
  <si>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</si>
  <si>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</si>
  <si>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</si>
  <si>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</si>
  <si>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</si>
  <si>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</si>
  <si>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</si>
  <si>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</si>
  <si>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</si>
  <si>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</si>
  <si>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</si>
  <si>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</si>
  <si>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</si>
  <si>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</si>
  <si>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</si>
  <si>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</si>
  <si>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</si>
  <si>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</si>
  <si>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</si>
  <si>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</si>
  <si>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</si>
  <si>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</si>
  <si>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</si>
  <si>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</si>
  <si>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</si>
  <si>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</si>
  <si>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</si>
  <si>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</si>
  <si>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</si>
  <si>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</si>
  <si>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</si>
  <si>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</si>
  <si>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</si>
  <si>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</si>
  <si>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</si>
  <si>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</si>
  <si>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</si>
  <si>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</si>
  <si>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</si>
  <si>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</si>
  <si>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</si>
  <si>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</si>
  <si>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</si>
  <si>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</si>
  <si>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</si>
  <si>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</si>
  <si>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</si>
  <si>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</si>
  <si>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</si>
  <si>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</si>
  <si>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</si>
  <si>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</si>
  <si>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</si>
  <si>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</si>
  <si>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</si>
  <si>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</si>
  <si>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</si>
  <si>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</si>
  <si>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</si>
  <si>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</si>
  <si>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</si>
  <si>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</si>
  <si>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</si>
  <si>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</si>
  <si>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</si>
  <si>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</si>
  <si>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</si>
  <si>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</si>
  <si>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</si>
  <si>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</si>
  <si>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</si>
  <si>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</si>
  <si>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</si>
  <si>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</si>
  <si>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</si>
  <si>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</si>
  <si>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</si>
  <si>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</si>
  <si>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</si>
  <si>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</si>
  <si>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</si>
  <si>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</si>
  <si>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</si>
  <si>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</si>
  <si>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</si>
  <si>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</si>
  <si>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</si>
  <si>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</si>
  <si>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</si>
  <si>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</si>
  <si>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</si>
  <si>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</si>
  <si>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</si>
  <si>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</si>
  <si>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</si>
  <si>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</si>
  <si>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</si>
  <si>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</si>
  <si>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</si>
  <si>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</si>
  <si>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</si>
  <si>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</si>
  <si>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</si>
  <si>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</si>
  <si>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</si>
  <si>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</si>
  <si>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</si>
  <si>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</si>
  <si>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</si>
  <si>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</si>
  <si>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</si>
  <si>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</si>
  <si>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</si>
  <si>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</si>
  <si>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</si>
  <si>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</si>
  <si>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</si>
  <si>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</si>
  <si>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</si>
  <si>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</si>
  <si>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</si>
  <si>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</si>
  <si>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</si>
  <si>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</si>
  <si>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</si>
  <si>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</si>
  <si>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</si>
  <si>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</si>
  <si>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</si>
  <si>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</si>
  <si>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</si>
  <si>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</si>
  <si>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</si>
  <si>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</si>
  <si>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</si>
  <si>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</si>
  <si>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</si>
  <si>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</si>
  <si>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</si>
  <si>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</si>
  <si>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</si>
  <si>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</si>
  <si>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</si>
  <si>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</si>
  <si>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</si>
  <si>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</si>
  <si>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</si>
  <si>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</si>
  <si>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</si>
  <si>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</si>
  <si>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</si>
  <si>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</si>
  <si>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</si>
  <si>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</si>
  <si>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</si>
  <si>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</si>
  <si>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</si>
  <si>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</si>
  <si>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</si>
  <si>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</si>
  <si>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</si>
  <si>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</si>
  <si>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</si>
  <si>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</si>
  <si>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</si>
  <si>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</si>
  <si>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</si>
  <si>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</si>
  <si>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</si>
  <si>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</si>
  <si>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</si>
  <si>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</si>
  <si>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</si>
  <si>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</si>
  <si>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</si>
  <si>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</si>
  <si>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</si>
  <si>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</si>
  <si>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</si>
  <si>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</si>
  <si>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</si>
  <si>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</si>
  <si>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</si>
  <si>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</si>
  <si>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</si>
  <si>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</si>
  <si>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</si>
  <si>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</si>
  <si>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</si>
  <si>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</si>
  <si>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</si>
  <si>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</si>
  <si>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</si>
  <si>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</si>
  <si>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</si>
  <si>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</si>
  <si>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</si>
  <si>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</si>
  <si>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</si>
  <si>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</si>
  <si>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</si>
  <si>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</si>
  <si>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</si>
  <si>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</si>
  <si>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</si>
  <si>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</si>
  <si>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</si>
  <si>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</si>
  <si>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</si>
  <si>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</si>
  <si>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</si>
  <si>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</si>
  <si>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</si>
  <si>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</si>
  <si>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</si>
  <si>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</si>
  <si>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</si>
  <si>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</si>
  <si>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</si>
  <si>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</si>
  <si>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</si>
  <si>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</si>
  <si>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</si>
  <si>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</si>
  <si>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</si>
  <si>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</si>
  <si>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</si>
  <si>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</si>
  <si>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</si>
  <si>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</si>
  <si>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</si>
  <si>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</si>
  <si>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</si>
  <si>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</si>
  <si>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</si>
  <si>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</si>
  <si>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</si>
  <si>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</si>
  <si>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</si>
  <si>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</si>
  <si>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</si>
  <si>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</si>
  <si>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</si>
  <si>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</si>
  <si>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</si>
  <si>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</si>
  <si>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</si>
  <si>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</si>
  <si>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</si>
  <si>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</si>
  <si>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</si>
  <si>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</si>
  <si>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</si>
  <si>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</si>
  <si>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</si>
  <si>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</si>
  <si>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</si>
  <si>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</si>
  <si>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</si>
  <si>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</si>
  <si>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</si>
  <si>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</si>
  <si>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</si>
  <si>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</si>
  <si>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</si>
  <si>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</si>
  <si>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</si>
  <si>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</si>
  <si>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</si>
  <si>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</si>
  <si>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</si>
  <si>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</si>
  <si>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</si>
  <si>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</si>
  <si>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</si>
  <si>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</si>
  <si>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</si>
  <si>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</si>
  <si>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</si>
  <si>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</si>
  <si>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</si>
  <si>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</si>
  <si>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</si>
  <si>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</si>
  <si>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</si>
  <si>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</si>
  <si>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</si>
  <si>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</si>
  <si>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</si>
  <si>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</si>
  <si>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</si>
  <si>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</si>
  <si>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</si>
  <si>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</si>
  <si>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</si>
  <si>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</si>
  <si>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</si>
  <si>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</si>
  <si>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</si>
  <si>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</si>
  <si>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</si>
  <si>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</si>
  <si>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</si>
  <si>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</si>
  <si>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</si>
  <si>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</si>
  <si>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</si>
  <si>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</si>
  <si>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</si>
  <si>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</si>
  <si>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</si>
  <si>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</si>
  <si>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</si>
  <si>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</si>
  <si>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</si>
  <si>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</si>
  <si>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</si>
  <si>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</si>
  <si>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</si>
  <si>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</si>
  <si>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</si>
  <si>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</si>
  <si>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</si>
  <si>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</si>
  <si>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</si>
  <si>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</si>
  <si>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</si>
  <si>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</si>
  <si>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</si>
  <si>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</si>
  <si>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</si>
  <si>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</si>
  <si>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</si>
  <si>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</si>
  <si>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</si>
  <si>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</si>
  <si>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</si>
  <si>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</si>
  <si>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</si>
  <si>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</si>
  <si>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</si>
  <si>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</si>
  <si>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</si>
  <si>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</si>
  <si>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</si>
  <si>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</si>
  <si>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</si>
  <si>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</si>
  <si>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</si>
  <si>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</si>
  <si>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</si>
  <si>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</si>
  <si>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</si>
  <si>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</si>
  <si>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</si>
  <si>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</si>
  <si>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</si>
  <si>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</si>
  <si>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</si>
  <si>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</si>
  <si>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</si>
  <si>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</si>
  <si>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</si>
  <si>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</si>
  <si>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</si>
  <si>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</si>
  <si>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</si>
  <si>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</si>
  <si>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</si>
  <si>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</si>
  <si>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</si>
  <si>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</si>
  <si>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</si>
  <si>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</si>
  <si>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</si>
  <si>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</si>
  <si>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</si>
  <si>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</si>
  <si>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</si>
  <si>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</si>
  <si>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</si>
  <si>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</si>
  <si>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</si>
  <si>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</si>
  <si>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</si>
  <si>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</si>
  <si>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</si>
  <si>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</si>
  <si>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</si>
  <si>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</si>
  <si>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</si>
  <si>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</si>
  <si>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</si>
  <si>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</si>
  <si>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</si>
  <si>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</si>
  <si>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</si>
  <si>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</si>
  <si>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</si>
  <si>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</si>
  <si>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</si>
  <si>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</si>
  <si>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</si>
  <si>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</si>
  <si>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</si>
  <si>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</si>
  <si>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</si>
  <si>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</si>
  <si>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</si>
  <si>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</si>
  <si>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</si>
  <si>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</si>
  <si>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</si>
  <si>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</si>
  <si>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</si>
  <si>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</si>
  <si>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</si>
  <si>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</si>
  <si>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</si>
  <si>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</si>
  <si>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</si>
  <si>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</si>
  <si>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</si>
  <si>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</si>
  <si>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</si>
  <si>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</si>
  <si>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</si>
  <si>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</si>
  <si>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</si>
  <si>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</si>
  <si>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</si>
  <si>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</si>
  <si>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</si>
  <si>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</si>
  <si>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</si>
  <si>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</si>
  <si>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</si>
  <si>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</si>
  <si>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</si>
  <si>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</si>
  <si>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</si>
  <si>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</si>
  <si>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</si>
  <si>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</si>
  <si>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</si>
  <si>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</si>
  <si>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</si>
  <si>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</si>
  <si>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</si>
  <si>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</si>
  <si>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</si>
  <si>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</si>
  <si>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</si>
  <si>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</si>
  <si>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</si>
  <si>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</si>
  <si>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</si>
  <si>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</si>
  <si>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</si>
  <si>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</si>
  <si>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</si>
  <si>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</si>
  <si>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</si>
  <si>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</si>
  <si>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</si>
  <si>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</si>
  <si>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</si>
  <si>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</si>
  <si>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</si>
  <si>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</si>
  <si>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</si>
  <si>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</si>
  <si>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</si>
  <si>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</si>
  <si>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</si>
  <si>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</si>
  <si>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</si>
  <si>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</si>
  <si>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</si>
  <si>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</si>
  <si>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</si>
  <si>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</si>
  <si>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</si>
  <si>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</si>
  <si>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</si>
  <si>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</si>
  <si>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</si>
  <si>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</si>
  <si>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</si>
  <si>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</si>
  <si>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</si>
  <si>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</si>
  <si>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</si>
  <si>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</si>
  <si>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</si>
  <si>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</si>
  <si>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</si>
  <si>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</si>
  <si>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</si>
  <si>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</si>
  <si>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</si>
  <si>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</si>
  <si>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</si>
  <si>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</si>
  <si>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</si>
  <si>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</si>
  <si>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</si>
  <si>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</si>
  <si>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</si>
  <si>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</si>
  <si>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</si>
  <si>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</si>
  <si>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</si>
  <si>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</si>
  <si>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</si>
  <si>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</si>
  <si>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</si>
  <si>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</si>
  <si>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</si>
  <si>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</si>
  <si>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</si>
  <si>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</si>
  <si>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</si>
  <si>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</si>
  <si>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</si>
  <si>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</si>
  <si>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</si>
  <si>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</si>
  <si>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</si>
  <si>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</si>
  <si>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</si>
  <si>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</si>
  <si>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</si>
  <si>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</si>
  <si>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</si>
  <si>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</si>
  <si>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</si>
  <si>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</si>
  <si>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</si>
  <si>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</si>
  <si>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</si>
  <si>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</si>
  <si>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</si>
  <si>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</si>
  <si>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</si>
  <si>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</si>
  <si>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</si>
  <si>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</si>
  <si>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</si>
  <si>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</si>
  <si>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</si>
  <si>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</si>
  <si>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</si>
  <si>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</si>
  <si>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</si>
  <si>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</si>
  <si>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</si>
  <si>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</si>
  <si>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</si>
  <si>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</si>
  <si>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</si>
  <si>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</si>
  <si>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</si>
  <si>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</si>
  <si>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</si>
  <si>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</si>
  <si>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</si>
  <si>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</si>
  <si>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</si>
  <si>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</si>
  <si>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</si>
  <si>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</si>
  <si>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</si>
  <si>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</si>
  <si>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</si>
  <si>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</si>
  <si>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</si>
  <si>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</si>
  <si>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</si>
  <si>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</si>
  <si>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</si>
  <si>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</si>
  <si>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</si>
  <si>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</si>
  <si>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</si>
  <si>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</si>
  <si>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</si>
  <si>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</si>
  <si>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</si>
  <si>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</si>
  <si>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</si>
  <si>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</si>
  <si>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</si>
  <si>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</si>
  <si>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</si>
  <si>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</si>
  <si>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</si>
  <si>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</si>
  <si>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</si>
  <si>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</si>
  <si>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</si>
  <si>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</si>
  <si>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</si>
  <si>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</si>
  <si>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</si>
  <si>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</si>
  <si>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</si>
  <si>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</si>
  <si>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</si>
  <si>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</si>
  <si>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</si>
  <si>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</si>
  <si>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</si>
  <si>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</si>
  <si>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</si>
  <si>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</si>
  <si>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</si>
  <si>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</si>
  <si>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</si>
  <si>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</si>
  <si>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</si>
  <si>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</si>
  <si>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</si>
  <si>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</si>
  <si>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</si>
  <si>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</si>
  <si>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</si>
  <si>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</si>
  <si>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</si>
  <si>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</si>
  <si>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</si>
  <si>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</si>
  <si>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</si>
  <si>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</si>
  <si>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</si>
  <si>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</si>
  <si>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</si>
  <si>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</si>
  <si>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</si>
  <si>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</si>
  <si>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</si>
  <si>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</si>
  <si>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</si>
  <si>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</si>
  <si>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</si>
  <si>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</si>
  <si>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</si>
  <si>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</si>
  <si>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</si>
  <si>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</si>
  <si>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</si>
  <si>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</si>
  <si>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</si>
  <si>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</si>
  <si>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</si>
  <si>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</si>
  <si>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</si>
  <si>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</si>
  <si>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</si>
  <si>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</si>
  <si>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</si>
  <si>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</si>
  <si>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</si>
  <si>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</si>
  <si>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</si>
  <si>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</si>
  <si>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</si>
  <si>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</si>
  <si>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</si>
  <si>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</si>
  <si>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</si>
  <si>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</si>
  <si>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</si>
  <si>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</si>
  <si>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</si>
  <si>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</si>
  <si>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</si>
  <si>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</si>
  <si>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</si>
  <si>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</si>
  <si>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</si>
  <si>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</si>
  <si>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</si>
  <si>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</si>
  <si>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</si>
  <si>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</si>
  <si>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</si>
  <si>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</si>
  <si>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</si>
  <si>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</si>
  <si>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</si>
  <si>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</si>
  <si>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</si>
  <si>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</si>
  <si>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</si>
  <si>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</si>
  <si>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</si>
  <si>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</si>
  <si>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</si>
  <si>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</si>
  <si>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</si>
  <si>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</si>
  <si>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</si>
  <si>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</si>
  <si>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</si>
  <si>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</si>
  <si>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</si>
  <si>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</si>
  <si>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</si>
  <si>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</si>
  <si>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</si>
  <si>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</si>
  <si>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</si>
  <si>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</si>
  <si>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</si>
  <si>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</si>
  <si>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</si>
  <si>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</si>
  <si>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</si>
  <si>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</si>
  <si>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</si>
  <si>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</si>
  <si>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</si>
  <si>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</si>
  <si>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</si>
  <si>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</si>
  <si>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</si>
  <si>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</si>
  <si>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</si>
  <si>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</si>
  <si>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</si>
  <si>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</si>
  <si>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</si>
  <si>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</si>
  <si>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</si>
  <si>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</si>
  <si>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</si>
  <si>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</si>
  <si>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</si>
  <si>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</si>
  <si>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</si>
  <si>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</si>
  <si>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</si>
  <si>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</si>
  <si>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</si>
  <si>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</si>
  <si>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</si>
  <si>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</si>
  <si>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</si>
  <si>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</si>
  <si>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</si>
  <si>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</si>
  <si>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</si>
  <si>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</si>
  <si>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</si>
  <si>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</si>
  <si>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</si>
  <si>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</si>
  <si>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</si>
  <si>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</si>
  <si>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</si>
  <si>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</si>
  <si>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</si>
  <si>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</si>
  <si>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</si>
  <si>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</si>
  <si>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</si>
  <si>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</si>
  <si>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</si>
  <si>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</si>
  <si>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</si>
  <si>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</si>
  <si>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</si>
  <si>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</si>
  <si>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</si>
  <si>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</si>
  <si>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</si>
  <si>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</si>
  <si>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</si>
  <si>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</si>
  <si>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</si>
  <si>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</si>
  <si>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</si>
  <si>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</si>
  <si>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</si>
  <si>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</si>
  <si>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</si>
  <si>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</si>
  <si>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</si>
  <si>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</si>
  <si>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</si>
  <si>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</si>
  <si>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</si>
  <si>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</si>
  <si>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</si>
  <si>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</si>
  <si>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</si>
  <si>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</si>
  <si>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</si>
  <si>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</si>
  <si>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</si>
  <si>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</si>
  <si>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</si>
  <si>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</si>
  <si>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</si>
  <si>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</si>
  <si>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</si>
  <si>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</si>
  <si>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</si>
  <si>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</si>
  <si>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</si>
  <si>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</si>
  <si>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</si>
  <si>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</si>
  <si>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</si>
  <si>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</si>
  <si>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</si>
  <si>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</si>
  <si>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</si>
  <si>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</si>
  <si>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</si>
  <si>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</si>
  <si>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</si>
  <si>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</si>
  <si>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</si>
  <si>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</si>
  <si>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</si>
  <si>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</si>
  <si>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</si>
  <si>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</si>
  <si>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</si>
  <si>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</si>
  <si>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</si>
  <si>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</si>
  <si>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</si>
  <si>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</si>
  <si>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</si>
  <si>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</si>
  <si>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</si>
  <si>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</si>
  <si>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</si>
  <si>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</si>
  <si>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</si>
  <si>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</si>
  <si>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</si>
  <si>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</si>
  <si>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</si>
  <si>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</si>
  <si>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</si>
  <si>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</si>
  <si>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</si>
  <si>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</si>
  <si>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</si>
  <si>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</si>
  <si>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</si>
  <si>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</si>
  <si>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</si>
  <si>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</si>
  <si>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</si>
  <si>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</si>
  <si>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</si>
  <si>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</si>
  <si>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</si>
  <si>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</si>
  <si>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</si>
  <si>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</si>
  <si>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</si>
  <si>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</si>
  <si>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</si>
  <si>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</si>
  <si>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</si>
  <si>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</si>
  <si>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</si>
  <si>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</si>
  <si>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</si>
  <si>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</si>
  <si>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</si>
  <si>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</si>
  <si>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</si>
  <si>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</si>
  <si>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</si>
  <si>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</si>
  <si>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</si>
  <si>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</si>
  <si>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</si>
  <si>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</si>
  <si>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</si>
  <si>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</si>
  <si>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</si>
  <si>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</si>
  <si>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</si>
  <si>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</si>
  <si>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</si>
  <si>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</si>
  <si>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</si>
  <si>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</si>
  <si>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</si>
  <si>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</si>
  <si>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</si>
  <si>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</si>
  <si>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</si>
  <si>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</si>
  <si>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</si>
  <si>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</si>
  <si>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</si>
  <si>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</si>
  <si>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</si>
  <si>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</si>
  <si>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</si>
  <si>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</si>
  <si>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</si>
  <si>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</si>
  <si>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</si>
  <si>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</si>
  <si>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</si>
  <si>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</si>
  <si>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</si>
  <si>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</si>
  <si>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</si>
  <si>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</si>
  <si>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</si>
  <si>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</si>
  <si>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</si>
  <si>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</si>
  <si>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</si>
  <si>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</si>
  <si>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</si>
  <si>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</si>
  <si>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</si>
  <si>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</si>
  <si>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</si>
  <si>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</si>
  <si>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</si>
  <si>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</si>
  <si>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</si>
  <si>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</si>
  <si>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</si>
  <si>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</si>
  <si>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</si>
  <si>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</si>
  <si>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</si>
  <si>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</si>
  <si>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</si>
  <si>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</si>
  <si>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</si>
  <si>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</si>
  <si>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</si>
  <si>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</si>
  <si>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</si>
  <si>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</si>
  <si>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</si>
  <si>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</si>
  <si>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</si>
  <si>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</si>
  <si>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</si>
  <si>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</si>
  <si>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</si>
  <si>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</si>
  <si>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</si>
  <si>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</si>
  <si>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</si>
  <si>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</si>
  <si>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</si>
  <si>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</si>
  <si>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</si>
  <si>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</si>
  <si>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</si>
  <si>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</si>
  <si>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</si>
  <si>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</si>
  <si>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</si>
  <si>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</si>
  <si>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</si>
  <si>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</si>
  <si>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</si>
  <si>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</si>
  <si>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</si>
  <si>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</si>
  <si>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</si>
  <si>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</si>
  <si>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</si>
  <si>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</si>
  <si>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</si>
  <si>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</si>
  <si>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</si>
  <si>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</si>
  <si>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</si>
  <si>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</si>
  <si>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</si>
  <si>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</si>
  <si>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</si>
  <si>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</si>
  <si>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</si>
  <si>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</si>
  <si>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</si>
  <si>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</si>
  <si>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</si>
  <si>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</si>
  <si>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</si>
  <si>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</si>
  <si>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</si>
  <si>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</si>
  <si>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</si>
  <si>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</si>
  <si>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</si>
  <si>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</si>
  <si>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</si>
  <si>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</si>
  <si>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</si>
  <si>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</si>
  <si>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</si>
  <si>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</si>
  <si>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</si>
  <si>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</si>
  <si>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</si>
  <si>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</si>
  <si>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</si>
  <si>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</si>
  <si>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</si>
  <si>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</si>
  <si>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</si>
  <si>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</si>
  <si>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</si>
  <si>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</si>
  <si>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</si>
  <si>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</si>
  <si>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</si>
  <si>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</si>
  <si>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</si>
  <si>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</si>
  <si>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</si>
  <si>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</si>
  <si>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</si>
  <si>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</si>
  <si>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</si>
  <si>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</si>
  <si>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</si>
  <si>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</si>
  <si>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</si>
  <si>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</si>
  <si>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</si>
  <si>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</si>
  <si>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</si>
  <si>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</si>
  <si>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</si>
  <si>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</si>
  <si>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</si>
  <si>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</si>
  <si>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</si>
  <si>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</si>
  <si>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</si>
  <si>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</si>
  <si>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</si>
  <si>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</si>
  <si>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</si>
  <si>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</si>
  <si>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</si>
  <si>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</si>
  <si>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</si>
  <si>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</si>
  <si>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</si>
  <si>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</si>
  <si>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</si>
  <si>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</si>
  <si>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</si>
  <si>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</si>
  <si>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</si>
  <si>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</si>
  <si>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</si>
  <si>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</si>
  <si>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</si>
  <si>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</si>
  <si>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</si>
  <si>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</si>
  <si>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</si>
  <si>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</si>
  <si>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</si>
  <si>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</si>
  <si>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</si>
  <si>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</si>
  <si>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</si>
  <si>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</si>
  <si>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</si>
  <si>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</si>
  <si>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</si>
  <si>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</si>
  <si>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</si>
  <si>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</si>
  <si>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</si>
  <si>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</si>
  <si>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</si>
  <si>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</si>
  <si>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</si>
  <si>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</si>
  <si>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</si>
  <si>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</si>
  <si>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</si>
  <si>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</si>
  <si>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</si>
  <si>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</si>
  <si>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</si>
  <si>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</si>
  <si>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</si>
  <si>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</si>
  <si>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</si>
  <si>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</si>
  <si>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</si>
  <si>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</si>
  <si>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</si>
  <si>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</si>
  <si>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</si>
  <si>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</si>
  <si>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</si>
  <si>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</si>
  <si>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</si>
  <si>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</si>
  <si>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</si>
  <si>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</si>
  <si>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</si>
  <si>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</si>
  <si>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</si>
  <si>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</si>
  <si>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</si>
  <si>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</si>
  <si>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</si>
  <si>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</si>
  <si>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</si>
  <si>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</si>
  <si>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</si>
  <si>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</si>
  <si>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</si>
  <si>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</si>
  <si>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</si>
  <si>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</si>
  <si>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</si>
  <si>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</si>
  <si>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</si>
  <si>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</si>
  <si>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</si>
  <si>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</si>
  <si>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</si>
  <si>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</si>
  <si>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</si>
  <si>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</si>
  <si>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</si>
  <si>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</si>
  <si>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</si>
  <si>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</si>
  <si>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</si>
  <si>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</si>
  <si>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</si>
  <si>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</si>
  <si>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</si>
  <si>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</si>
  <si>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</si>
  <si>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</si>
  <si>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</si>
  <si>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</si>
  <si>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</si>
  <si>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</si>
  <si>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</si>
  <si>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</si>
  <si>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</si>
  <si>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</si>
  <si>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</si>
  <si>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</si>
  <si>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</si>
  <si>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</si>
  <si>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</si>
  <si>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</si>
  <si>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</si>
  <si>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</si>
  <si>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</si>
  <si>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</si>
  <si>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</si>
  <si>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</si>
  <si>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</si>
  <si>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</si>
  <si>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</si>
  <si>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</si>
  <si>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</si>
  <si>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</si>
  <si>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</si>
  <si>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</si>
  <si>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</si>
  <si>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</si>
  <si>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</si>
  <si>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</si>
  <si>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</si>
  <si>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</si>
  <si>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</si>
  <si>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</si>
  <si>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</si>
  <si>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</si>
  <si>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</si>
  <si>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</si>
  <si>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</si>
  <si>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</si>
  <si>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</si>
  <si>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</si>
  <si>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</si>
  <si>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</si>
  <si>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</si>
  <si>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</si>
  <si>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</si>
  <si>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</si>
  <si>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</si>
  <si>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</si>
  <si>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</si>
  <si>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</si>
  <si>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</si>
  <si>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</si>
  <si>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</si>
  <si>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</si>
  <si>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</si>
  <si>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</si>
  <si>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</si>
  <si>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</si>
  <si>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</si>
  <si>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</si>
  <si>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</si>
  <si>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</si>
  <si>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</si>
  <si>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</si>
  <si>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</si>
  <si>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</si>
  <si>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</si>
  <si>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</si>
  <si>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</si>
  <si>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</si>
  <si>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</si>
  <si>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</si>
  <si>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</si>
  <si>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</si>
  <si>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</si>
  <si>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</si>
  <si>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</si>
  <si>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</si>
  <si>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</si>
  <si>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</si>
  <si>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</si>
  <si>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</si>
  <si>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</si>
  <si>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</si>
  <si>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</si>
  <si>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</si>
  <si>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</si>
  <si>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</si>
  <si>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</si>
  <si>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</si>
  <si>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</si>
  <si>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</si>
  <si>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</si>
  <si>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</si>
  <si>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</si>
  <si>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</si>
  <si>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</si>
  <si>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</si>
  <si>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</si>
  <si>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</si>
  <si>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</si>
  <si>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</si>
  <si>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</si>
  <si>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</si>
  <si>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</si>
  <si>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</si>
  <si>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</si>
  <si>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</si>
  <si>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</si>
  <si>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</si>
  <si>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</si>
  <si>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</si>
  <si>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</si>
  <si>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</si>
  <si>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</si>
  <si>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</si>
  <si>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</si>
  <si>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</si>
  <si>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</si>
  <si>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</si>
  <si>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</si>
  <si>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</si>
  <si>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</si>
  <si>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</si>
  <si>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</si>
  <si>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</si>
  <si>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</si>
  <si>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</si>
  <si>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</si>
  <si>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</si>
  <si>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</si>
  <si>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</si>
  <si>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</si>
  <si>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</si>
  <si>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</si>
  <si>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</si>
  <si>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</si>
  <si>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</si>
  <si>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</si>
  <si>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</si>
  <si>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</si>
  <si>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</si>
  <si>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</si>
  <si>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</si>
  <si>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</si>
  <si>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</si>
  <si>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</si>
  <si>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</si>
  <si>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</si>
  <si>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</si>
  <si>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</si>
  <si>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</si>
  <si>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</si>
  <si>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</si>
  <si>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</si>
  <si>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</si>
  <si>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</si>
  <si>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</si>
  <si>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</si>
  <si>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</si>
  <si>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</si>
  <si>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</si>
  <si>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</si>
  <si>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</si>
  <si>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</si>
  <si>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</si>
  <si>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</si>
  <si>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</si>
  <si>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</si>
  <si>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</si>
  <si>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</si>
  <si>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</si>
  <si>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</si>
  <si>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</si>
  <si>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</si>
  <si>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</si>
  <si>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</si>
  <si>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</si>
  <si>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</si>
  <si>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</si>
  <si>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</si>
  <si>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</si>
  <si>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</si>
  <si>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</si>
  <si>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</si>
  <si>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</si>
  <si>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</si>
  <si>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</si>
  <si>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</si>
  <si>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</si>
  <si>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</si>
  <si>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</si>
  <si>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</si>
  <si>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</si>
  <si>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</si>
  <si>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</si>
  <si>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</si>
  <si>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</si>
  <si>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</si>
  <si>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</si>
  <si>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</si>
  <si>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</si>
  <si>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</si>
  <si>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</si>
  <si>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</si>
  <si>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</si>
  <si>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</si>
  <si>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</si>
  <si>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</si>
  <si>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</si>
  <si>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</si>
  <si>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</si>
  <si>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</si>
  <si>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</si>
  <si>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</si>
  <si>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</si>
  <si>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</si>
  <si>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</si>
  <si>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</si>
  <si>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</si>
  <si>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</si>
  <si>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</si>
  <si>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</si>
  <si>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</si>
  <si>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</si>
  <si>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</si>
  <si>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</si>
  <si>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</si>
  <si>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</si>
  <si>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</si>
  <si>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</si>
  <si>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</si>
  <si>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</si>
  <si>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</si>
  <si>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</si>
  <si>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</si>
  <si>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</si>
  <si>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</si>
  <si>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</si>
  <si>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</si>
  <si>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</si>
  <si>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</si>
  <si>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</si>
  <si>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</si>
  <si>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</si>
  <si>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</si>
  <si>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</si>
  <si>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</si>
  <si>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</si>
  <si>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</si>
  <si>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</si>
  <si>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</si>
  <si>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</si>
  <si>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</si>
  <si>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</si>
  <si>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</si>
  <si>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</si>
  <si>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</si>
  <si>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</si>
  <si>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</si>
  <si>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</si>
  <si>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</si>
  <si>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</si>
  <si>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</si>
  <si>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</si>
  <si>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</si>
  <si>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</si>
  <si>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</si>
  <si>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</si>
  <si>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</si>
  <si>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</si>
  <si>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</si>
  <si>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</si>
  <si>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</si>
  <si>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</si>
  <si>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</si>
  <si>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</si>
  <si>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</si>
  <si>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</si>
  <si>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</si>
  <si>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</si>
  <si>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</si>
  <si>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</si>
  <si>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</si>
  <si>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</si>
  <si>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</si>
  <si>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</si>
  <si>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</si>
  <si>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</si>
  <si>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</si>
  <si>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</si>
  <si>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</si>
  <si>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</si>
  <si>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</si>
  <si>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</si>
  <si>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</si>
  <si>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</si>
  <si>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</si>
  <si>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</si>
  <si>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</si>
  <si>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</si>
  <si>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</si>
  <si>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</si>
  <si>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</si>
  <si>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</si>
  <si>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</si>
  <si>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</si>
  <si>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</si>
  <si>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</si>
  <si>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</si>
  <si>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</si>
  <si>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</si>
  <si>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</si>
  <si>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</si>
  <si>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</si>
  <si>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</si>
  <si>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</si>
  <si>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</si>
  <si>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</si>
  <si>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</si>
  <si>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</si>
  <si>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</si>
  <si>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</si>
  <si>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</si>
  <si>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</si>
  <si>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</si>
  <si>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</si>
  <si>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</si>
  <si>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</si>
  <si>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</si>
  <si>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</si>
  <si>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</si>
  <si>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</si>
  <si>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</si>
  <si>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</si>
  <si>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</si>
  <si>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</si>
  <si>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</si>
  <si>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</si>
  <si>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</si>
  <si>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</si>
  <si>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</si>
  <si>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</si>
  <si>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</si>
  <si>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</si>
  <si>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</si>
  <si>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</si>
  <si>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</si>
  <si>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</si>
  <si>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</si>
  <si>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</si>
  <si>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</si>
  <si>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</si>
  <si>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</si>
  <si>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</si>
  <si>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</si>
  <si>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</si>
  <si>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</si>
  <si>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</si>
  <si>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</si>
  <si>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</si>
  <si>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</si>
  <si>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</si>
  <si>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</si>
  <si>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</si>
  <si>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</si>
  <si>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</si>
  <si>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</si>
  <si>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</si>
  <si>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</si>
  <si>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</si>
  <si>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</si>
  <si>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</si>
  <si>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</si>
  <si>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</si>
  <si>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</si>
  <si>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</si>
  <si>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</si>
  <si>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</si>
  <si>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</si>
  <si>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</si>
  <si>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</si>
  <si>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</si>
  <si>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</si>
  <si>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</si>
  <si>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</si>
  <si>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</si>
  <si>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</si>
  <si>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</si>
  <si>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</si>
  <si>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</si>
  <si>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</si>
  <si>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</si>
  <si>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</si>
  <si>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</si>
  <si>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</si>
  <si>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</si>
  <si>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</si>
  <si>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</si>
  <si>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</si>
  <si>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</si>
  <si>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</si>
  <si>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</si>
  <si>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</si>
  <si>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</si>
  <si>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</si>
  <si>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</si>
  <si>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</si>
  <si>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</si>
  <si>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</si>
  <si>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</si>
  <si>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</si>
  <si>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</si>
  <si>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</si>
  <si>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</si>
  <si>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</si>
  <si>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</si>
  <si>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</si>
  <si>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</si>
  <si>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</si>
  <si>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</si>
  <si>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</si>
  <si>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</si>
  <si>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</si>
  <si>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</si>
  <si>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</si>
  <si>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</si>
  <si>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</si>
  <si>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</si>
  <si>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</si>
  <si>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</si>
  <si>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</si>
  <si>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</si>
  <si>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</si>
  <si>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</si>
  <si>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</si>
  <si>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</si>
  <si>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</si>
  <si>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</si>
  <si>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</si>
  <si>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</si>
  <si>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</si>
  <si>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</si>
  <si>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</si>
  <si>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</si>
  <si>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</si>
  <si>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</si>
  <si>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</si>
  <si>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</si>
  <si>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</si>
  <si>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</si>
  <si>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</si>
  <si>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</si>
  <si>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</si>
  <si>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</si>
  <si>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</si>
  <si>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</si>
  <si>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</si>
  <si>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</si>
  <si>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</si>
  <si>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</si>
  <si>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</si>
  <si>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</si>
  <si>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</si>
  <si>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</si>
  <si>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</si>
  <si>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</si>
  <si>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</si>
  <si>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</si>
  <si>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</si>
  <si>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</si>
  <si>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</si>
  <si>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</si>
  <si>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</si>
  <si>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</si>
  <si>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</si>
  <si>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</si>
  <si>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</si>
  <si>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</si>
  <si>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</si>
  <si>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</si>
  <si>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</si>
  <si>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</si>
  <si>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</si>
  <si>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</si>
  <si>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</si>
  <si>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</si>
  <si>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</si>
  <si>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</si>
  <si>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</si>
  <si>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</si>
  <si>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</si>
  <si>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</si>
  <si>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</si>
  <si>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</si>
  <si>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</si>
  <si>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</si>
  <si>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</si>
  <si>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</si>
  <si>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</si>
  <si>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</si>
  <si>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</si>
  <si>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</si>
  <si>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</si>
  <si>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</si>
  <si>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</si>
  <si>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</si>
  <si>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</si>
  <si>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</si>
  <si>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</si>
  <si>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</si>
  <si>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</si>
  <si>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</si>
  <si>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</si>
  <si>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</si>
  <si>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</si>
  <si>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</si>
  <si>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</si>
  <si>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</si>
  <si>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</si>
  <si>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</si>
  <si>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</si>
  <si>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</si>
  <si>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</si>
  <si>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</si>
  <si>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</si>
  <si>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</si>
  <si>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</si>
  <si>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</si>
  <si>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</si>
  <si>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</si>
  <si>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</si>
  <si>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</si>
  <si>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</si>
  <si>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</si>
  <si>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</si>
  <si>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</si>
  <si>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</si>
  <si>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</si>
  <si>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</si>
  <si>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</si>
  <si>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</si>
  <si>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</si>
  <si>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</si>
  <si>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</si>
  <si>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</si>
  <si>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</si>
  <si>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</si>
  <si>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</si>
  <si>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</si>
  <si>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</si>
  <si>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</si>
  <si>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</si>
  <si>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</si>
  <si>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</si>
  <si>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</si>
  <si>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</si>
  <si>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</si>
  <si>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</si>
  <si>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</si>
  <si>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</si>
  <si>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</si>
  <si>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</si>
  <si>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</si>
  <si>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</si>
  <si>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</si>
  <si>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</si>
  <si>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</si>
  <si>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</si>
  <si>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</si>
  <si>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</si>
  <si>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</si>
  <si>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</si>
  <si>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</si>
  <si>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</si>
  <si>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</si>
  <si>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</si>
  <si>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</si>
  <si>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</si>
  <si>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</si>
  <si>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</si>
  <si>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</si>
  <si>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</si>
  <si>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</si>
  <si>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</si>
  <si>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</si>
  <si>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</si>
  <si>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</si>
  <si>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</si>
  <si>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</si>
  <si>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</si>
  <si>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</si>
  <si>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</si>
  <si>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</si>
  <si>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</si>
  <si>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</si>
  <si>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</si>
  <si>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</si>
  <si>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</si>
  <si>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</si>
  <si>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</si>
  <si>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</si>
  <si>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</si>
  <si>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</si>
  <si>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</si>
  <si>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</si>
  <si>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</si>
  <si>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</si>
  <si>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</si>
  <si>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</si>
  <si>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</si>
  <si>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</si>
  <si>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</si>
  <si>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</si>
  <si>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</si>
  <si>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</si>
  <si>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</si>
  <si>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</si>
  <si>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</si>
  <si>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</si>
  <si>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</si>
  <si>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</si>
  <si>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</si>
  <si>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</si>
  <si>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</si>
  <si>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</si>
  <si>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</si>
  <si>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</si>
  <si>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</si>
  <si>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</si>
  <si>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</si>
  <si>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</si>
  <si>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</si>
  <si>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</si>
  <si>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</si>
  <si>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</si>
  <si>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</si>
  <si>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</si>
  <si>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</si>
  <si>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</si>
  <si>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</si>
  <si>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</si>
  <si>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</si>
  <si>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</si>
  <si>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</si>
  <si>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</si>
  <si>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</si>
  <si>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</si>
  <si>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</si>
  <si>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</si>
  <si>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</si>
  <si>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</si>
  <si>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</si>
  <si>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</si>
  <si>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</si>
  <si>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</si>
  <si>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</si>
  <si>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</si>
  <si>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</si>
  <si>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</si>
  <si>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</si>
  <si>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</si>
  <si>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</si>
  <si>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</si>
  <si>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</si>
  <si>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</si>
  <si>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</si>
  <si>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</si>
  <si>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</si>
  <si>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</si>
  <si>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</si>
  <si>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</si>
  <si>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</si>
  <si>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</si>
  <si>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</si>
  <si>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</si>
  <si>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</si>
  <si>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</si>
  <si>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</si>
  <si>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</si>
  <si>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</si>
  <si>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</si>
  <si>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</si>
  <si>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</si>
  <si>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</si>
  <si>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</si>
  <si>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</si>
  <si>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</si>
  <si>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</si>
  <si>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</si>
  <si>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</si>
  <si>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</si>
  <si>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</si>
  <si>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</si>
  <si>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</si>
  <si>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</si>
  <si>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</si>
  <si>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</si>
  <si>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</si>
  <si>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</si>
  <si>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</si>
  <si>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</si>
  <si>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</si>
  <si>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</si>
  <si>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</si>
  <si>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</si>
  <si>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</si>
  <si>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</si>
  <si>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</si>
  <si>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</si>
  <si>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</si>
  <si>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</si>
  <si>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</si>
  <si>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</si>
  <si>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</si>
  <si>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</si>
  <si>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</si>
  <si>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</si>
  <si>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</si>
  <si>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</si>
  <si>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</si>
  <si>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</si>
  <si>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</si>
  <si>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</si>
  <si>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</si>
  <si>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</si>
  <si>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</si>
  <si>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</si>
  <si>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</si>
  <si>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</si>
  <si>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</si>
  <si>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</si>
  <si>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</si>
  <si>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</si>
  <si>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</si>
  <si>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</si>
  <si>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</si>
  <si>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</si>
  <si>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</si>
  <si>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</si>
  <si>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</si>
  <si>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</si>
  <si>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</si>
  <si>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</si>
  <si>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</si>
  <si>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</si>
  <si>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</si>
  <si>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</si>
  <si>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</si>
  <si>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</si>
  <si>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</si>
  <si>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</si>
  <si>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</si>
  <si>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</si>
  <si>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</si>
  <si>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</si>
  <si>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</si>
  <si>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</si>
  <si>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</si>
  <si>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</si>
  <si>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</si>
  <si>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</si>
  <si>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</si>
  <si>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</si>
  <si>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</si>
  <si>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</si>
  <si>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</si>
  <si>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</si>
  <si>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</si>
  <si>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</si>
  <si>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</si>
  <si>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</si>
  <si>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</si>
  <si>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</si>
  <si>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</si>
  <si>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</si>
  <si>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</si>
  <si>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</si>
  <si>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</si>
  <si>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</si>
  <si>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</si>
  <si>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</si>
  <si>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</si>
  <si>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</si>
  <si>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</si>
  <si>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</si>
  <si>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</si>
  <si>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</si>
  <si>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</si>
  <si>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</si>
  <si>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</si>
  <si>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</si>
  <si>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</si>
  <si>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</si>
  <si>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</si>
  <si>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</si>
  <si>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</si>
  <si>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</si>
  <si>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</si>
  <si>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</si>
  <si>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</si>
  <si>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</si>
  <si>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</si>
  <si>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</si>
  <si>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</si>
  <si>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</si>
  <si>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</si>
  <si>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</si>
  <si>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</si>
  <si>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</si>
  <si>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</si>
  <si>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</si>
  <si>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</si>
  <si>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</si>
  <si>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</si>
  <si>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</si>
  <si>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</si>
  <si>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</si>
  <si>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</si>
  <si>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</si>
  <si>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</si>
  <si>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</si>
  <si>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</si>
  <si>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</si>
  <si>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</si>
  <si>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</si>
  <si>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</si>
  <si>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</si>
  <si>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</si>
  <si>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</si>
  <si>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</si>
  <si>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</si>
  <si>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</si>
  <si>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</si>
  <si>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</si>
  <si>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</si>
  <si>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</si>
  <si>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</si>
  <si>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</si>
  <si>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</si>
  <si>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</si>
  <si>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</si>
  <si>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</si>
  <si>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</si>
  <si>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</si>
  <si>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</si>
  <si>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</si>
  <si>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</si>
  <si>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</si>
  <si>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</si>
  <si>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</si>
  <si>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</si>
  <si>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</si>
  <si>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</si>
  <si>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</si>
  <si>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</si>
  <si>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</si>
  <si>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</si>
  <si>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</si>
  <si>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</si>
  <si>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</si>
  <si>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</si>
  <si>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</si>
  <si>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</si>
  <si>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</si>
  <si>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</si>
  <si>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</si>
  <si>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</si>
  <si>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</si>
  <si>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</si>
  <si>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</si>
  <si>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</si>
  <si>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</si>
  <si>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</si>
  <si>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</si>
  <si>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</si>
  <si>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</si>
  <si>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</si>
  <si>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</si>
  <si>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</si>
  <si>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</si>
  <si>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</si>
  <si>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</si>
  <si>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</si>
  <si>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</si>
  <si>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</si>
  <si>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</si>
  <si>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</si>
  <si>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</si>
  <si>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</si>
  <si>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</si>
  <si>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</si>
  <si>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</si>
  <si>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</si>
  <si>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</si>
  <si>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</si>
  <si>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</si>
  <si>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</si>
  <si>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</si>
  <si>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</si>
  <si>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</si>
  <si>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</si>
  <si>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</si>
  <si>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</si>
  <si>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</si>
  <si>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</si>
  <si>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</si>
  <si>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</si>
  <si>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</si>
  <si>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</si>
  <si>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</si>
  <si>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</si>
  <si>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</si>
  <si>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</si>
  <si>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</si>
  <si>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</si>
  <si>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</si>
  <si>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</si>
  <si>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</si>
  <si>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</si>
  <si>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</si>
  <si>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</si>
  <si>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</si>
  <si>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</si>
  <si>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</si>
  <si>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</si>
  <si>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</si>
  <si>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</si>
  <si>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</si>
  <si>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</si>
  <si>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</si>
  <si>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</si>
  <si>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</si>
  <si>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</si>
  <si>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</si>
  <si>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</si>
  <si>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</si>
  <si>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</si>
  <si>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</si>
  <si>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</si>
  <si>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</si>
  <si>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</si>
  <si>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</si>
  <si>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</si>
  <si>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</si>
  <si>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</si>
  <si>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</si>
  <si>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</si>
  <si>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</si>
  <si>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</si>
  <si>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</si>
  <si>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</si>
  <si>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</si>
  <si>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</si>
  <si>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</si>
  <si>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</si>
  <si>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</si>
  <si>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</si>
  <si>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</si>
  <si>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</si>
  <si>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</si>
  <si>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</si>
  <si>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</si>
  <si>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</si>
  <si>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</si>
  <si>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</si>
  <si>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</si>
  <si>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</si>
  <si>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</si>
  <si>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</si>
  <si>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</si>
  <si>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</si>
  <si>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</si>
  <si>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</si>
  <si>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</si>
  <si>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</si>
  <si>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</si>
  <si>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</si>
  <si>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</si>
  <si>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</si>
  <si>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</si>
  <si>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</si>
  <si>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</si>
  <si>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</si>
  <si>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</si>
  <si>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</si>
  <si>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</si>
  <si>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</si>
  <si>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</si>
  <si>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</si>
  <si>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</si>
  <si>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</si>
  <si>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</si>
  <si>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</si>
  <si>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</si>
  <si>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</si>
  <si>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</si>
  <si>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</si>
  <si>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</si>
  <si>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</si>
  <si>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</si>
  <si>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</si>
  <si>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</si>
  <si>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</si>
  <si>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</si>
  <si>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</si>
  <si>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</si>
  <si>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</si>
  <si>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</si>
  <si>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</si>
  <si>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</si>
  <si>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</si>
  <si>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</si>
  <si>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</si>
  <si>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</si>
  <si>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</si>
  <si>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</si>
  <si>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</si>
  <si>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</si>
  <si>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</si>
  <si>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</si>
  <si>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</si>
  <si>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</si>
  <si>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</si>
  <si>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</si>
  <si>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</si>
  <si>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</si>
  <si>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</si>
  <si>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</si>
  <si>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</si>
  <si>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</si>
  <si>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</si>
  <si>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</si>
  <si>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</si>
  <si>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</si>
  <si>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</si>
  <si>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</si>
  <si>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</si>
  <si>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</si>
  <si>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</si>
  <si>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</si>
  <si>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</si>
  <si>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</si>
  <si>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</si>
  <si>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</si>
  <si>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</si>
  <si>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</si>
  <si>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</si>
  <si>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</si>
  <si>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</si>
  <si>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</si>
  <si>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</si>
  <si>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</si>
  <si>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</si>
  <si>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</si>
  <si>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</si>
  <si>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</si>
  <si>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</si>
  <si>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</si>
  <si>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</si>
  <si>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</si>
  <si>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</si>
  <si>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</si>
  <si>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</si>
  <si>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</si>
  <si>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</si>
  <si>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</si>
  <si>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</si>
  <si>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</si>
  <si>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</si>
  <si>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</si>
  <si>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</si>
  <si>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</si>
  <si>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</si>
  <si>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</si>
  <si>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</si>
  <si>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</si>
  <si>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</si>
  <si>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</si>
  <si>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</si>
  <si>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</si>
  <si>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</si>
  <si>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</si>
  <si>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</si>
  <si>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</si>
  <si>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</si>
  <si>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</si>
  <si>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</si>
  <si>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</si>
  <si>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</si>
  <si>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</si>
  <si>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</si>
  <si>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</si>
  <si>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</si>
  <si>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</si>
  <si>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</si>
  <si>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</si>
  <si>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</si>
  <si>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</si>
  <si>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</si>
  <si>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</si>
  <si>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</si>
  <si>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</si>
  <si>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</si>
  <si>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</si>
  <si>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</si>
  <si>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</si>
  <si>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</si>
  <si>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</si>
  <si>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</si>
  <si>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</si>
  <si>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</si>
  <si>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</si>
  <si>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</si>
  <si>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</si>
  <si>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</si>
  <si>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</si>
  <si>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</si>
  <si>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</si>
  <si>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</si>
  <si>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</si>
  <si>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</si>
  <si>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</si>
  <si>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</si>
  <si>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</si>
  <si>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</si>
  <si>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</si>
  <si>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</si>
  <si>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</si>
  <si>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</si>
  <si>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</si>
  <si>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</si>
  <si>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</si>
  <si>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</si>
  <si>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</si>
  <si>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</si>
  <si>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</si>
  <si>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</si>
  <si>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</si>
  <si>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</si>
  <si>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</si>
  <si>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</si>
  <si>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</si>
  <si>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</si>
  <si>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</si>
  <si>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</si>
  <si>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</si>
  <si>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</si>
  <si>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</si>
  <si>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</si>
  <si>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</si>
  <si>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</si>
  <si>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</si>
  <si>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</si>
  <si>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</si>
  <si>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</si>
  <si>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</si>
  <si>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</si>
  <si>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</si>
  <si>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</si>
  <si>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</si>
  <si>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</si>
  <si>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</si>
  <si>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</si>
  <si>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</si>
  <si>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</si>
  <si>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</si>
  <si>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</si>
  <si>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</si>
  <si>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</si>
  <si>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</si>
  <si>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</si>
  <si>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</si>
  <si>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</si>
  <si>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</si>
  <si>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</si>
  <si>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</si>
  <si>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</si>
  <si>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</si>
  <si>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</si>
  <si>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</si>
  <si>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</si>
  <si>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</si>
  <si>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</si>
  <si>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</si>
  <si>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</si>
  <si>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</si>
  <si>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</si>
  <si>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</si>
  <si>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</si>
  <si>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</si>
  <si>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</si>
  <si>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</si>
  <si>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</si>
  <si>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</si>
  <si>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</si>
  <si>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</si>
  <si>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</si>
  <si>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</si>
  <si>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</si>
  <si>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</si>
  <si>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</si>
  <si>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</si>
  <si>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</si>
  <si>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</si>
  <si>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</si>
  <si>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</si>
  <si>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</si>
  <si>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</si>
  <si>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</si>
  <si>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</si>
  <si>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</si>
  <si>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</si>
  <si>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</si>
  <si>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</si>
  <si>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</si>
  <si>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</si>
  <si>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</si>
  <si>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</si>
  <si>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</si>
  <si>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</si>
  <si>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</si>
  <si>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</si>
  <si>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</si>
  <si>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</si>
  <si>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</si>
  <si>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</si>
  <si>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</si>
  <si>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</si>
  <si>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</si>
  <si>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</si>
  <si>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</si>
  <si>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</si>
  <si>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</si>
  <si>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</si>
  <si>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</si>
  <si>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</si>
  <si>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</si>
  <si>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</si>
  <si>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</si>
  <si>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</si>
  <si>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</si>
  <si>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</si>
  <si>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</si>
  <si>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</si>
  <si>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</si>
  <si>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</si>
  <si>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</si>
  <si>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</si>
  <si>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</si>
  <si>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</si>
  <si>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</si>
  <si>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</si>
  <si>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</si>
  <si>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</si>
  <si>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</si>
  <si>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</si>
  <si>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</si>
  <si>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</si>
  <si>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</si>
  <si>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</si>
  <si>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</si>
  <si>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</si>
  <si>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</si>
  <si>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</si>
  <si>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</si>
  <si>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</si>
  <si>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</si>
  <si>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</si>
  <si>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</si>
  <si>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</si>
  <si>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</si>
  <si>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</si>
  <si>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</si>
  <si>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</si>
  <si>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</si>
  <si>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</si>
  <si>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</si>
  <si>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</si>
  <si>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</si>
  <si>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</si>
  <si>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</si>
  <si>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</si>
  <si>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</si>
  <si>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</si>
  <si>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</si>
  <si>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</si>
  <si>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</si>
  <si>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</si>
  <si>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</si>
  <si>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</si>
  <si>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</si>
  <si>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</si>
  <si>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</si>
  <si>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</si>
  <si>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</si>
  <si>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</si>
  <si>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</si>
  <si>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</si>
  <si>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</si>
  <si>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</si>
  <si>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</si>
  <si>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</si>
  <si>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</si>
  <si>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</si>
  <si>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</si>
  <si>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</si>
  <si>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</si>
  <si>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</si>
  <si>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</si>
  <si>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</si>
  <si>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</si>
  <si>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</si>
  <si>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</si>
  <si>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</si>
  <si>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</si>
  <si>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</si>
  <si>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</si>
  <si>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</si>
  <si>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</si>
  <si>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</si>
  <si>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</si>
  <si>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</si>
  <si>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</si>
  <si>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</si>
  <si>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</si>
  <si>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</si>
  <si>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</si>
  <si>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</si>
  <si>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</si>
  <si>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</si>
  <si>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</si>
  <si>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</si>
  <si>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</si>
  <si>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</si>
  <si>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</si>
  <si>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</si>
  <si>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</si>
  <si>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</si>
  <si>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</si>
  <si>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</si>
  <si>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</si>
  <si>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</si>
  <si>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</si>
  <si>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</si>
  <si>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</si>
  <si>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</si>
  <si>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</si>
  <si>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</si>
  <si>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</si>
  <si>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</si>
  <si>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</si>
  <si>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</si>
  <si>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</si>
  <si>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</si>
  <si>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</si>
  <si>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</si>
  <si>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</si>
  <si>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</si>
  <si>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</si>
  <si>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</si>
  <si>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</si>
  <si>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</si>
  <si>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</si>
  <si>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</si>
  <si>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</si>
  <si>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</si>
  <si>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</si>
  <si>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</si>
  <si>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</si>
  <si>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</si>
  <si>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</si>
  <si>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</si>
  <si>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</si>
  <si>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</si>
  <si>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</si>
  <si>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</si>
  <si>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</si>
  <si>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</si>
  <si>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</si>
  <si>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</si>
  <si>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</si>
  <si>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</si>
  <si>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</si>
  <si>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</si>
  <si>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</si>
  <si>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</si>
  <si>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</si>
  <si>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</si>
  <si>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</si>
  <si>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</si>
  <si>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</si>
  <si>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</si>
  <si>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</si>
  <si>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</si>
  <si>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</si>
  <si>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</si>
  <si>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</si>
  <si>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</si>
  <si>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</si>
  <si>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</si>
  <si>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</si>
  <si>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</si>
  <si>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</si>
  <si>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</si>
  <si>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</si>
  <si>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</si>
  <si>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</si>
  <si>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</si>
  <si>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</si>
  <si>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</si>
  <si>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</si>
  <si>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</si>
  <si>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</si>
  <si>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</si>
  <si>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</si>
  <si>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</si>
  <si>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</si>
  <si>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</si>
  <si>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</si>
  <si>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</si>
  <si>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</si>
  <si>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</si>
  <si>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</si>
  <si>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</si>
  <si>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</si>
  <si>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</si>
  <si>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</si>
  <si>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</si>
  <si>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</si>
  <si>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</si>
  <si>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</si>
  <si>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</si>
  <si>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</si>
  <si>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</si>
  <si>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</si>
  <si>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</si>
  <si>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</si>
  <si>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</si>
  <si>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</si>
  <si>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</si>
  <si>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</si>
  <si>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</si>
  <si>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</si>
  <si>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</si>
  <si>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</si>
  <si>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</si>
  <si>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</si>
  <si>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</si>
  <si>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</si>
  <si>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</si>
  <si>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</si>
  <si>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</si>
  <si>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</si>
  <si>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</si>
  <si>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</si>
  <si>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</si>
  <si>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</si>
  <si>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</si>
  <si>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</si>
  <si>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</si>
  <si>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</si>
  <si>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</si>
  <si>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</si>
  <si>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</si>
  <si>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</si>
  <si>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</si>
  <si>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</si>
  <si>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</si>
  <si>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</si>
  <si>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</si>
  <si>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</si>
  <si>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</si>
  <si>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</si>
  <si>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</si>
  <si>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</si>
  <si>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</si>
  <si>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</si>
  <si>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</si>
  <si>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</si>
  <si>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</si>
  <si>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</si>
  <si>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</si>
  <si>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</si>
  <si>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</si>
  <si>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</si>
  <si>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</si>
  <si>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</si>
  <si>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</si>
  <si>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</si>
  <si>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</si>
  <si>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</si>
  <si>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</si>
  <si>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</si>
  <si>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</si>
  <si>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</si>
  <si>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</si>
  <si>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</si>
  <si>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</si>
  <si>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</si>
  <si>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</si>
  <si>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</si>
  <si>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</si>
  <si>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</si>
  <si>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</si>
  <si>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</si>
  <si>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</si>
  <si>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</si>
  <si>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</si>
  <si>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</si>
  <si>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</si>
  <si>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</si>
  <si>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</si>
  <si>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</si>
  <si>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</si>
  <si>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</si>
  <si>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</si>
  <si>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</si>
  <si>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</si>
  <si>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</si>
  <si>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</si>
  <si>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</si>
  <si>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</si>
  <si>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</si>
  <si>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</si>
  <si>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</si>
  <si>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</si>
  <si>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</si>
  <si>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</si>
  <si>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</si>
  <si>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</si>
  <si>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</si>
  <si>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</si>
  <si>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</si>
  <si>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</si>
  <si>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</si>
  <si>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</si>
  <si>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</si>
  <si>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</si>
  <si>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</si>
  <si>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</si>
  <si>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</si>
  <si>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</si>
  <si>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</si>
  <si>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</si>
  <si>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</si>
  <si>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</si>
  <si>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</si>
  <si>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</si>
  <si>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</si>
  <si>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</si>
  <si>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</si>
  <si>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</si>
  <si>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</si>
  <si>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</si>
  <si>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</si>
  <si>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</si>
  <si>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</si>
  <si>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</si>
  <si>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</si>
  <si>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</si>
  <si>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</si>
  <si>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</si>
  <si>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</si>
  <si>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</si>
  <si>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</si>
  <si>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</si>
  <si>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</si>
  <si>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</si>
  <si>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</si>
  <si>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</si>
  <si>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</si>
  <si>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</si>
  <si>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</si>
  <si>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</si>
  <si>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</si>
  <si>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</si>
  <si>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</si>
  <si>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</si>
  <si>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</si>
  <si>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</si>
  <si>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</si>
  <si>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</si>
  <si>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</si>
  <si>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</si>
  <si>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</si>
  <si>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</si>
  <si>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</si>
  <si>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</si>
  <si>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</si>
  <si>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</si>
  <si>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</si>
  <si>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</si>
  <si>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</si>
  <si>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</si>
  <si>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</si>
  <si>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</si>
  <si>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</si>
  <si>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</si>
  <si>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</si>
  <si>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</si>
  <si>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</si>
  <si>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</si>
  <si>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</si>
  <si>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</si>
  <si>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</si>
  <si>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</si>
  <si>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</si>
  <si>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</si>
  <si>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</si>
  <si>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</si>
  <si>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</si>
  <si>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</si>
  <si>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</si>
  <si>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</si>
  <si>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</si>
  <si>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</si>
  <si>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</si>
  <si>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</si>
  <si>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</si>
  <si>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</si>
  <si>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</si>
  <si>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</si>
  <si>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</si>
  <si>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</si>
  <si>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</si>
  <si>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</si>
  <si>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</si>
  <si>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</si>
  <si>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</si>
  <si>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</si>
  <si>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</si>
  <si>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</si>
  <si>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</si>
  <si>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</si>
  <si>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</si>
  <si>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</si>
  <si>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</si>
  <si>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</si>
  <si>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</si>
  <si>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</si>
  <si>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</si>
  <si>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</si>
  <si>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</si>
  <si>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</si>
  <si>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</si>
  <si>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</si>
  <si>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</si>
  <si>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</si>
  <si>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</si>
  <si>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</si>
  <si>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</si>
  <si>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</si>
  <si>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</si>
  <si>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</si>
  <si>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</si>
  <si>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</si>
  <si>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</si>
  <si>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</si>
  <si>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</si>
  <si>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</si>
  <si>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</si>
  <si>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</si>
  <si>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</si>
  <si>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</si>
  <si>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</si>
  <si>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</si>
  <si>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</si>
  <si>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</si>
  <si>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</si>
  <si>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</si>
  <si>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</si>
  <si>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</si>
  <si>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</si>
  <si>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</si>
  <si>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</si>
  <si>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</si>
  <si>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</si>
  <si>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</si>
  <si>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</si>
  <si>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</si>
  <si>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</si>
  <si>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</si>
  <si>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</si>
  <si>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</si>
  <si>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</si>
  <si>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</si>
  <si>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</si>
  <si>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</si>
  <si>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</si>
  <si>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</si>
  <si>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</si>
  <si>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</si>
  <si>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</si>
  <si>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</si>
  <si>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</si>
  <si>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</si>
  <si>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</si>
  <si>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</si>
  <si>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</si>
  <si>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</si>
  <si>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</si>
  <si>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</si>
  <si>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</si>
  <si>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</si>
  <si>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</si>
  <si>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</si>
  <si>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</si>
  <si>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</si>
  <si>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</si>
  <si>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</si>
  <si>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</si>
  <si>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</si>
  <si>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</si>
  <si>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</si>
  <si>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</si>
  <si>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</si>
  <si>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</si>
  <si>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</si>
  <si>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</si>
  <si>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</si>
  <si>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</si>
  <si>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</si>
  <si>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</si>
  <si>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</si>
  <si>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</si>
  <si>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</si>
  <si>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</si>
  <si>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</si>
  <si>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</si>
  <si>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</si>
  <si>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</si>
  <si>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</si>
  <si>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</si>
  <si>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</si>
  <si>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</si>
  <si>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</si>
  <si>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</si>
  <si>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</si>
  <si>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</si>
  <si>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</si>
  <si>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</si>
  <si>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</si>
  <si>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</si>
  <si>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</si>
  <si>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</si>
  <si>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</si>
  <si>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</si>
  <si>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</si>
  <si>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</si>
  <si>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</si>
  <si>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</si>
  <si>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</si>
  <si>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</si>
  <si>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</si>
  <si>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</si>
  <si>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</si>
  <si>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</si>
  <si>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</si>
  <si>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</si>
  <si>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</si>
  <si>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</si>
  <si>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</si>
  <si>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</si>
  <si>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</si>
  <si>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</si>
  <si>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</si>
  <si>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</si>
  <si>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</si>
  <si>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</si>
  <si>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</si>
  <si>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</si>
  <si>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</si>
  <si>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</si>
  <si>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</si>
  <si>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</si>
  <si>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</si>
  <si>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</si>
  <si>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</si>
  <si>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</si>
  <si>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</si>
  <si>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</si>
  <si>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</si>
  <si>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</si>
  <si>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</si>
  <si>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</si>
  <si>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</si>
  <si>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</si>
  <si>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</si>
  <si>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</si>
  <si>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</si>
  <si>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</si>
  <si>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</si>
  <si>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</si>
  <si>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</si>
  <si>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</si>
  <si>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</si>
  <si>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</si>
  <si>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</si>
  <si>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</si>
  <si>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</si>
  <si>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</si>
  <si>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</si>
  <si>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</si>
  <si>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</si>
  <si>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</si>
  <si>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</si>
  <si>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</si>
  <si>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</si>
  <si>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</si>
  <si>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</si>
  <si>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</si>
  <si>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</si>
  <si>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</si>
  <si>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</si>
  <si>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</si>
  <si>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</si>
  <si>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</si>
  <si>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</si>
  <si>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</si>
  <si>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</si>
  <si>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</si>
  <si>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</si>
  <si>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</si>
  <si>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</si>
  <si>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</si>
  <si>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</si>
  <si>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</si>
  <si>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</si>
  <si>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</si>
  <si>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</si>
  <si>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</si>
  <si>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</si>
  <si>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</si>
  <si>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</si>
  <si>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</si>
  <si>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</si>
  <si>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</si>
  <si>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</si>
  <si>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</si>
  <si>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</si>
  <si>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</si>
  <si>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</si>
  <si>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</si>
  <si>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</si>
  <si>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</si>
  <si>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</si>
  <si>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</si>
  <si>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</si>
  <si>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</si>
  <si>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</si>
  <si>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</si>
  <si>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</si>
  <si>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</si>
  <si>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</si>
  <si>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</si>
  <si>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</si>
  <si>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</si>
  <si>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</si>
  <si>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</si>
  <si>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</si>
  <si>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</si>
  <si>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</si>
  <si>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</si>
  <si>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</si>
  <si>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</si>
  <si>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</si>
  <si>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</si>
  <si>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</si>
  <si>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</si>
  <si>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</si>
  <si>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</si>
  <si>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</si>
  <si>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</si>
  <si>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</si>
  <si>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</si>
  <si>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</si>
  <si>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</si>
  <si>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</si>
  <si>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</si>
  <si>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</si>
  <si>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</si>
  <si>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</si>
  <si>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</si>
  <si>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</si>
  <si>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</si>
  <si>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</si>
  <si>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</si>
  <si>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</si>
  <si>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</si>
  <si>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</si>
  <si>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</si>
  <si>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</si>
  <si>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</si>
  <si>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</si>
  <si>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</si>
  <si>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</si>
  <si>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</si>
  <si>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</si>
  <si>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</si>
  <si>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</si>
  <si>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</si>
  <si>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</si>
  <si>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</si>
  <si>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</si>
  <si>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</si>
  <si>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</si>
  <si>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</si>
  <si>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</si>
  <si>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</si>
  <si>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</si>
  <si>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</si>
  <si>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</si>
  <si>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</si>
  <si>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</si>
  <si>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</si>
  <si>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</si>
  <si>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</si>
  <si>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</si>
  <si>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</si>
  <si>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</si>
  <si>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</si>
  <si>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</si>
  <si>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</si>
  <si>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</si>
  <si>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</si>
  <si>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</si>
  <si>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</si>
  <si>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</si>
  <si>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</si>
  <si>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</si>
  <si>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</si>
  <si>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</si>
  <si>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</si>
  <si>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</si>
  <si>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</si>
  <si>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</si>
  <si>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</si>
  <si>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</si>
  <si>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</si>
  <si>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</si>
  <si>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</si>
  <si>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</si>
  <si>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</si>
  <si>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</si>
  <si>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</si>
  <si>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</si>
  <si>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</si>
  <si>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</si>
  <si>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</si>
  <si>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</si>
  <si>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</si>
  <si>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</si>
  <si>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</si>
  <si>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</si>
  <si>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</si>
  <si>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</si>
  <si>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</si>
  <si>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</si>
  <si>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</si>
  <si>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</si>
  <si>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</si>
  <si>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</si>
  <si>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</si>
  <si>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</si>
  <si>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</si>
  <si>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</si>
  <si>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</si>
  <si>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</si>
  <si>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</si>
  <si>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</si>
  <si>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</si>
  <si>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</si>
  <si>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</si>
  <si>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</si>
  <si>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</si>
  <si>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</si>
  <si>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</si>
  <si>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</si>
  <si>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</si>
  <si>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</si>
  <si>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</si>
  <si>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</si>
  <si>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</si>
  <si>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</si>
  <si>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</si>
  <si>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</si>
  <si>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</si>
  <si>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</si>
  <si>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</si>
  <si>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</si>
  <si>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</si>
  <si>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</si>
  <si>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</si>
  <si>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</si>
  <si>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</si>
  <si>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</si>
  <si>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</si>
  <si>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</si>
  <si>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</si>
  <si>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</si>
  <si>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</si>
  <si>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</si>
  <si>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</si>
  <si>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</si>
  <si>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</si>
  <si>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</si>
  <si>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</si>
  <si>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</si>
  <si>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</si>
  <si>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</si>
  <si>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</si>
  <si>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</si>
  <si>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</si>
  <si>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</si>
  <si>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</si>
  <si>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</si>
  <si>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</si>
  <si>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</si>
  <si>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</si>
  <si>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</si>
  <si>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</si>
  <si>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</si>
  <si>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</si>
  <si>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</si>
  <si>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</si>
  <si>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</si>
  <si>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</si>
  <si>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</si>
  <si>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</si>
  <si>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</si>
  <si>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</si>
  <si>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</si>
  <si>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</si>
  <si>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</si>
  <si>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</si>
  <si>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</si>
  <si>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</si>
  <si>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</si>
  <si>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</si>
  <si>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</si>
  <si>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</si>
  <si>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</si>
  <si>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</si>
  <si>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</si>
  <si>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</si>
  <si>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</si>
  <si>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</si>
  <si>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</si>
  <si>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</si>
  <si>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</si>
  <si>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</si>
  <si>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</si>
  <si>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</si>
  <si>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</si>
  <si>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</si>
  <si>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</si>
  <si>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</si>
  <si>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</si>
  <si>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</si>
  <si>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</si>
  <si>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</si>
  <si>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</si>
  <si>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</si>
  <si>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</si>
  <si>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</si>
  <si>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</si>
  <si>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</si>
  <si>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</si>
  <si>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</si>
  <si>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</si>
  <si>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</si>
  <si>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</si>
  <si>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</si>
  <si>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</si>
  <si>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</si>
  <si>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</si>
  <si>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</si>
  <si>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</si>
  <si>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</si>
  <si>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</si>
  <si>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</si>
  <si>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</si>
  <si>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</si>
  <si>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</si>
  <si>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</si>
  <si>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</si>
  <si>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</si>
  <si>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</si>
  <si>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</si>
  <si>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</si>
  <si>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</si>
  <si>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</si>
  <si>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</si>
  <si>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</si>
  <si>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</si>
  <si>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</si>
  <si>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</si>
  <si>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</si>
  <si>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</si>
  <si>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</si>
  <si>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</si>
  <si>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</si>
  <si>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</si>
  <si>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</si>
  <si>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</si>
  <si>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</si>
  <si>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</si>
  <si>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</si>
  <si>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</si>
  <si>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</si>
  <si>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</si>
  <si>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</si>
  <si>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</si>
  <si>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</si>
  <si>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</si>
  <si>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</si>
  <si>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</si>
  <si>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</si>
  <si>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</si>
  <si>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</si>
  <si>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</si>
  <si>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</si>
  <si>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</si>
  <si>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</si>
  <si>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</si>
  <si>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</si>
  <si>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</si>
  <si>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</si>
  <si>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</si>
  <si>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</si>
  <si>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</si>
  <si>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</si>
  <si>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</si>
  <si>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</si>
  <si>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</si>
  <si>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</si>
  <si>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</si>
  <si>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</si>
  <si>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</si>
  <si>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</si>
  <si>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</si>
  <si>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</si>
  <si>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</si>
  <si>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</si>
  <si>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</si>
  <si>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</si>
  <si>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</si>
  <si>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</si>
  <si>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</si>
  <si>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</si>
  <si>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</si>
  <si>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</si>
  <si>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</si>
  <si>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</si>
  <si>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</si>
  <si>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</si>
  <si>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</si>
  <si>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</si>
  <si>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</si>
  <si>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</si>
  <si>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</si>
  <si>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</si>
  <si>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</si>
  <si>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</si>
  <si>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</si>
  <si>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</si>
  <si>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</si>
  <si>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</si>
  <si>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</si>
  <si>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</si>
  <si>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</si>
  <si>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</si>
  <si>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</si>
  <si>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</si>
  <si>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</si>
  <si>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</si>
  <si>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</si>
  <si>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</si>
  <si>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</si>
  <si>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</si>
  <si>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</si>
  <si>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</si>
  <si>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</si>
  <si>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</si>
  <si>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</si>
  <si>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</si>
  <si>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</si>
  <si>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</si>
  <si>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</si>
  <si>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</si>
  <si>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</si>
  <si>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</si>
  <si>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</si>
  <si>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</si>
  <si>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</si>
  <si>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</si>
  <si>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</si>
  <si>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</si>
  <si>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</si>
  <si>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</si>
  <si>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</si>
  <si>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</si>
  <si>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</si>
  <si>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</si>
  <si>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</si>
  <si>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</si>
  <si>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</si>
  <si>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</si>
  <si>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</si>
  <si>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</si>
  <si>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</si>
  <si>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</si>
  <si>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</si>
  <si>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</si>
  <si>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</si>
  <si>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</si>
  <si>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</si>
  <si>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</si>
  <si>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</si>
  <si>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</si>
  <si>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</si>
  <si>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</si>
  <si>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</si>
  <si>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</si>
  <si>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</si>
  <si>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</si>
  <si>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</si>
  <si>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</si>
  <si>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</si>
  <si>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</si>
  <si>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</si>
  <si>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</si>
  <si>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</si>
  <si>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</si>
  <si>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</si>
  <si>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</si>
  <si>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</si>
  <si>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</si>
  <si>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</si>
  <si>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</si>
  <si>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</si>
  <si>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</si>
  <si>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</si>
  <si>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</si>
  <si>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</si>
  <si>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</si>
  <si>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</si>
  <si>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</si>
  <si>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</si>
  <si>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</si>
  <si>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</si>
  <si>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</si>
  <si>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</si>
  <si>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</si>
  <si>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</si>
  <si>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</si>
  <si>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</si>
  <si>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</si>
  <si>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</si>
  <si>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</si>
  <si>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</si>
  <si>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</si>
  <si>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</si>
  <si>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</si>
  <si>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</si>
  <si>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</si>
  <si>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</si>
  <si>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</si>
  <si>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</si>
  <si>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</si>
  <si>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</si>
  <si>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</si>
  <si>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</si>
  <si>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</si>
  <si>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</si>
  <si>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</si>
  <si>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</si>
  <si>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</si>
  <si>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</si>
  <si>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</si>
  <si>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</si>
  <si>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</si>
  <si>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</si>
  <si>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</si>
  <si>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</si>
  <si>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</si>
  <si>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</si>
  <si>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</si>
  <si>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</si>
  <si>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</si>
  <si>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</si>
  <si>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</si>
  <si>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</si>
  <si>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</si>
  <si>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</si>
  <si>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</si>
  <si>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</si>
  <si>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</si>
  <si>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</si>
  <si>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</si>
  <si>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</si>
  <si>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</si>
  <si>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</si>
  <si>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</si>
  <si>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</si>
  <si>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</si>
  <si>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</si>
  <si>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</si>
  <si>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</si>
  <si>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</si>
  <si>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</si>
  <si>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</si>
  <si>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</si>
  <si>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</si>
  <si>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</si>
  <si>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</si>
  <si>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</si>
  <si>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</si>
  <si>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</si>
  <si>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</si>
  <si>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</si>
  <si>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</si>
  <si>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</si>
  <si>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</si>
  <si>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</si>
  <si>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</si>
  <si>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</si>
  <si>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</si>
  <si>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</si>
  <si>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</si>
  <si>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</si>
  <si>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</si>
  <si>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</si>
  <si>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</si>
  <si>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</si>
  <si>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</si>
  <si>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</si>
  <si>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</si>
  <si>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</si>
  <si>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</si>
  <si>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</si>
  <si>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</si>
  <si>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</si>
  <si>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</si>
  <si>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</si>
  <si>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</si>
  <si>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</si>
  <si>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</si>
  <si>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</si>
  <si>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</si>
  <si>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</si>
  <si>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</si>
  <si>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</si>
  <si>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</si>
  <si>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</si>
  <si>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</si>
  <si>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</si>
  <si>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</si>
  <si>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</si>
  <si>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</si>
  <si>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</si>
  <si>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</si>
  <si>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</si>
  <si>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</si>
  <si>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</si>
  <si>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</si>
  <si>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</si>
  <si>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</si>
  <si>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</si>
  <si>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</si>
  <si>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</si>
  <si>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</si>
  <si>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</si>
  <si>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</si>
  <si>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</si>
  <si>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</si>
  <si>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</si>
  <si>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</si>
  <si>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</si>
  <si>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</si>
  <si>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</si>
  <si>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</si>
  <si>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</si>
  <si>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</si>
  <si>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</si>
  <si>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</si>
  <si>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</si>
  <si>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</si>
  <si>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</si>
  <si>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</si>
  <si>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</si>
  <si>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</si>
  <si>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</si>
  <si>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</si>
  <si>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</si>
  <si>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</si>
  <si>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</si>
  <si>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</si>
  <si>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</si>
  <si>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</si>
  <si>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</si>
  <si>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</si>
  <si>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</si>
  <si>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</si>
  <si>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</si>
  <si>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</si>
  <si>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</si>
  <si>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</si>
  <si>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</si>
  <si>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</si>
  <si>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</si>
  <si>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</si>
  <si>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</si>
  <si>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</si>
  <si>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</si>
  <si>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</si>
  <si>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</si>
  <si>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</si>
  <si>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</si>
  <si>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</si>
  <si>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</si>
  <si>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</si>
  <si>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</si>
  <si>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</si>
  <si>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</si>
  <si>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</si>
  <si>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</si>
  <si>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</si>
  <si>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</si>
  <si>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</si>
  <si>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</si>
  <si>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</si>
  <si>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</si>
  <si>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</si>
  <si>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</si>
  <si>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</si>
  <si>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</si>
  <si>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</si>
  <si>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</si>
  <si>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</si>
  <si>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</si>
  <si>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</si>
  <si>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</si>
  <si>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</si>
  <si>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</si>
  <si>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</si>
  <si>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</si>
  <si>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</si>
  <si>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</si>
  <si>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</si>
  <si>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</si>
  <si>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</si>
  <si>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</si>
  <si>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</si>
  <si>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</si>
  <si>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</si>
  <si>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</si>
  <si>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</si>
  <si>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</si>
  <si>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</si>
  <si>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</si>
  <si>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</si>
  <si>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</si>
  <si>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</si>
  <si>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</si>
  <si>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</si>
  <si>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</si>
  <si>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</si>
  <si>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</si>
  <si>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</si>
  <si>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</si>
  <si>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</si>
  <si>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</si>
  <si>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</si>
  <si>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</si>
  <si>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</si>
  <si>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</si>
  <si>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</si>
  <si>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</si>
  <si>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</si>
  <si>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</si>
  <si>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</si>
  <si>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</si>
  <si>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</si>
  <si>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</si>
  <si>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</si>
  <si>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</si>
  <si>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</si>
  <si>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</si>
  <si>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</si>
  <si>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</si>
  <si>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</si>
  <si>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</si>
  <si>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</si>
  <si>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</si>
  <si>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</si>
  <si>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</si>
  <si>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</si>
  <si>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</si>
  <si>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</si>
  <si>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</si>
  <si>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</si>
  <si>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</si>
  <si>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</si>
  <si>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</si>
  <si>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</si>
  <si>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</si>
  <si>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</si>
  <si>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</si>
  <si>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</si>
  <si>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</si>
  <si>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</si>
  <si>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</si>
  <si>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</si>
  <si>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</si>
  <si>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</si>
  <si>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</si>
  <si>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</si>
  <si>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</si>
  <si>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</si>
  <si>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</si>
  <si>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</si>
  <si>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</si>
  <si>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</si>
  <si>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</si>
  <si>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</si>
  <si>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</si>
  <si>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</si>
  <si>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</si>
  <si>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</si>
  <si>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</si>
  <si>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</si>
  <si>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</si>
  <si>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</si>
  <si>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</si>
  <si>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</si>
  <si>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</si>
  <si>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</si>
  <si>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</si>
  <si>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</si>
  <si>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</si>
  <si>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</si>
  <si>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</si>
  <si>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</si>
  <si>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</si>
  <si>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</si>
  <si>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</si>
  <si>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</si>
  <si>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</si>
  <si>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</si>
  <si>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</si>
  <si>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</si>
  <si>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</si>
  <si>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</si>
  <si>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</si>
  <si>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</si>
  <si>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</si>
  <si>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</si>
  <si>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</si>
  <si>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</si>
  <si>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</si>
  <si>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</si>
  <si>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</si>
  <si>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</si>
  <si>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</si>
  <si>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</si>
  <si>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</si>
  <si>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</si>
  <si>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</si>
  <si>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</si>
  <si>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</si>
  <si>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</si>
  <si>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</si>
  <si>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</si>
  <si>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</si>
  <si>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</si>
  <si>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</si>
  <si>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</si>
  <si>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</si>
  <si>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</si>
  <si>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</si>
  <si>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</si>
  <si>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</si>
  <si>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</si>
  <si>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</si>
  <si>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</si>
  <si>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</si>
  <si>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</si>
  <si>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</si>
  <si>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</si>
  <si>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</si>
  <si>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</si>
  <si>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</si>
  <si>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</si>
  <si>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</si>
  <si>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</si>
  <si>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</si>
  <si>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</si>
  <si>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</si>
  <si>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</si>
  <si>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</si>
  <si>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</si>
  <si>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</si>
  <si>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</si>
  <si>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</si>
  <si>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</si>
  <si>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</si>
  <si>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</si>
  <si>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</si>
  <si>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</si>
  <si>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</si>
  <si>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</si>
  <si>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</si>
  <si>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</si>
  <si>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</si>
  <si>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</si>
  <si>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</si>
  <si>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</si>
  <si>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</si>
  <si>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</si>
  <si>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</si>
  <si>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</si>
  <si>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</si>
  <si>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</si>
  <si>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</si>
  <si>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</si>
  <si>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</si>
  <si>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</si>
  <si>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</si>
  <si>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</si>
  <si>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</si>
  <si>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</si>
  <si>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</si>
  <si>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</si>
  <si>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</si>
  <si>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</si>
  <si>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</si>
  <si>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</si>
  <si>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</si>
  <si>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</si>
  <si>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</si>
  <si>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</si>
  <si>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</si>
  <si>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</si>
  <si>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</si>
  <si>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</si>
  <si>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</si>
  <si>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</si>
  <si>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</si>
  <si>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</si>
  <si>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</si>
  <si>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</si>
  <si>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</si>
  <si>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</si>
  <si>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</si>
  <si>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</si>
  <si>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</si>
  <si>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</si>
  <si>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</si>
  <si>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</si>
  <si>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</si>
  <si>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</si>
  <si>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</si>
  <si>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</si>
  <si>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</si>
  <si>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</si>
  <si>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</si>
  <si>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</si>
  <si>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</si>
  <si>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</si>
  <si>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</si>
  <si>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</si>
  <si>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</si>
  <si>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</si>
  <si>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</si>
  <si>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</si>
  <si>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</si>
  <si>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</si>
  <si>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</si>
  <si>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</si>
  <si>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</si>
  <si>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</si>
  <si>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</si>
  <si>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</si>
  <si>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</si>
  <si>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</si>
  <si>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</si>
  <si>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</si>
  <si>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</si>
  <si>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</si>
  <si>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</si>
  <si>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</si>
  <si>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</si>
  <si>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</si>
  <si>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</si>
  <si>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</si>
  <si>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</si>
  <si>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</si>
  <si>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</si>
  <si>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</si>
  <si>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</si>
  <si>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</si>
  <si>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</si>
  <si>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</si>
  <si>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</si>
  <si>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</si>
  <si>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</si>
  <si>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</si>
  <si>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</si>
  <si>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</si>
  <si>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</si>
  <si>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</si>
  <si>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</si>
  <si>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</si>
  <si>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</si>
  <si>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</si>
  <si>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</si>
  <si>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</si>
  <si>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</si>
  <si>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</si>
  <si>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</si>
  <si>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</si>
  <si>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</si>
  <si>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</si>
  <si>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</si>
  <si>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</si>
  <si>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</si>
  <si>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</si>
  <si>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</si>
  <si>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</si>
  <si>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</si>
  <si>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</si>
  <si>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</si>
  <si>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</si>
  <si>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</si>
  <si>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</si>
  <si>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</si>
  <si>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</si>
  <si>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</si>
  <si>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</si>
  <si>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</si>
  <si>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</si>
  <si>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</si>
  <si>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</si>
  <si>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</si>
  <si>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</si>
  <si>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</si>
  <si>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</si>
  <si>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</si>
  <si>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</si>
  <si>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</si>
  <si>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</si>
  <si>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</si>
  <si>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</si>
  <si>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</si>
  <si>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</si>
  <si>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</si>
  <si>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</si>
  <si>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</si>
  <si>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</si>
  <si>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</si>
  <si>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</si>
  <si>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</si>
  <si>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</si>
  <si>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</si>
  <si>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</si>
  <si>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</si>
  <si>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</si>
  <si>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</si>
  <si>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</si>
  <si>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</si>
  <si>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</si>
  <si>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</si>
  <si>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</si>
  <si>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</si>
  <si>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</si>
  <si>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</si>
  <si>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</si>
  <si>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</si>
  <si>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</si>
  <si>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</si>
  <si>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</si>
  <si>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</si>
  <si>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</si>
  <si>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</si>
  <si>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</si>
  <si>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</si>
  <si>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</si>
  <si>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</si>
  <si>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</si>
  <si>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</si>
  <si>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</si>
  <si>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</si>
  <si>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</si>
  <si>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</si>
  <si>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</si>
  <si>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</si>
  <si>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</si>
  <si>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</si>
  <si>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</si>
  <si>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</si>
  <si>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</si>
  <si>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</si>
  <si>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</si>
  <si>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</si>
  <si>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</si>
  <si>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</si>
  <si>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</si>
  <si>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</si>
  <si>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</si>
  <si>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</si>
  <si>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</si>
  <si>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</si>
  <si>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</si>
  <si>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</si>
  <si>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</si>
  <si>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</si>
  <si>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</si>
  <si>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</si>
  <si>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</si>
  <si>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</si>
  <si>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</si>
  <si>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</si>
  <si>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</si>
  <si>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</si>
  <si>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</si>
  <si>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</si>
  <si>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</si>
  <si>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</si>
  <si>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</si>
  <si>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</si>
  <si>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</si>
  <si>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</si>
  <si>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</si>
  <si>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</si>
  <si>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</si>
  <si>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</si>
  <si>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</si>
  <si>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</si>
  <si>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</si>
  <si>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</si>
  <si>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</si>
  <si>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</si>
  <si>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</si>
  <si>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</si>
  <si>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</si>
  <si>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</si>
  <si>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</si>
  <si>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</si>
  <si>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</si>
  <si>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</si>
  <si>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</si>
  <si>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</si>
  <si>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</si>
  <si>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</si>
  <si>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</si>
  <si>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</si>
  <si>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</si>
  <si>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</si>
  <si>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</si>
  <si>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</si>
  <si>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</si>
  <si>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</si>
  <si>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</si>
  <si>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</si>
  <si>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</si>
  <si>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</si>
  <si>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</si>
  <si>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</si>
  <si>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</si>
  <si>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</si>
  <si>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</si>
  <si>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</si>
  <si>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</si>
  <si>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</si>
  <si>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</si>
  <si>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</si>
  <si>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</si>
  <si>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</si>
  <si>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</si>
  <si>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</si>
  <si>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</si>
  <si>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</si>
  <si>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</si>
  <si>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</si>
  <si>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</si>
  <si>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</si>
  <si>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</si>
  <si>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</si>
  <si>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</si>
  <si>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</si>
  <si>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</si>
  <si>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</si>
  <si>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</si>
  <si>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</si>
  <si>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</si>
  <si>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</si>
  <si>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</si>
  <si>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</si>
  <si>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</si>
  <si>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</si>
  <si>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</si>
  <si>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</si>
  <si>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</si>
  <si>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</si>
  <si>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</si>
  <si>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</si>
  <si>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</si>
  <si>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</si>
  <si>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</si>
  <si>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</si>
  <si>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</si>
  <si>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</si>
  <si>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</si>
  <si>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</si>
  <si>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</si>
  <si>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</si>
  <si>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</si>
  <si>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</si>
  <si>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</si>
  <si>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</si>
  <si>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</si>
  <si>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</si>
  <si>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</si>
  <si>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</si>
  <si>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</si>
  <si>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</si>
  <si>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</si>
  <si>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</si>
  <si>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</si>
  <si>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</si>
  <si>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</si>
  <si>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</si>
  <si>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</si>
  <si>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</si>
  <si>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</si>
  <si>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</si>
  <si>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</si>
  <si>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</si>
  <si>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</si>
  <si>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</si>
  <si>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</si>
  <si>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</si>
  <si>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</si>
  <si>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</si>
  <si>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</si>
  <si>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</si>
  <si>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</si>
  <si>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</si>
  <si>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</si>
  <si>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</si>
  <si>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</si>
  <si>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</si>
  <si>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</si>
  <si>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</si>
  <si>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</si>
  <si>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</si>
  <si>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</si>
  <si>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</si>
  <si>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</si>
  <si>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</si>
  <si>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</si>
  <si>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</si>
  <si>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</si>
  <si>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</si>
  <si>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</si>
  <si>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</si>
  <si>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</si>
  <si>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</si>
  <si>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</si>
  <si>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</si>
  <si>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</si>
  <si>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</si>
  <si>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</si>
  <si>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</si>
  <si>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</si>
  <si>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</si>
  <si>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</si>
  <si>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</si>
  <si>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</si>
  <si>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</si>
  <si>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</si>
  <si>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</si>
  <si>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</si>
  <si>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</si>
  <si>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</si>
  <si>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</si>
  <si>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</si>
  <si>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</si>
  <si>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</si>
  <si>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</si>
  <si>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</si>
  <si>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</si>
  <si>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</si>
  <si>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</si>
  <si>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</si>
  <si>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</si>
  <si>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</si>
  <si>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</si>
  <si>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</si>
  <si>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</si>
  <si>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</si>
  <si>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</si>
  <si>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</si>
  <si>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</si>
  <si>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</si>
  <si>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</si>
  <si>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</si>
  <si>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</si>
  <si>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</si>
  <si>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</si>
  <si>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</si>
  <si>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</si>
  <si>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</si>
  <si>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</si>
  <si>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</si>
  <si>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</si>
  <si>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</si>
  <si>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</si>
  <si>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</si>
  <si>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</si>
  <si>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</si>
  <si>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</si>
  <si>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</si>
  <si>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</si>
  <si>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</si>
  <si>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</si>
  <si>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</si>
  <si>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</si>
  <si>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</si>
  <si>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</si>
  <si>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</si>
  <si>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</si>
  <si>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</si>
  <si>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</si>
  <si>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</si>
  <si>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</si>
  <si>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</si>
  <si>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</si>
  <si>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</si>
  <si>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</si>
  <si>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</si>
  <si>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</si>
  <si>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</si>
  <si>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</si>
  <si>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</si>
  <si>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</si>
  <si>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</si>
  <si>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</si>
  <si>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</si>
  <si>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</si>
  <si>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</si>
  <si>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</si>
  <si>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</si>
  <si>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</si>
  <si>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</si>
  <si>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</si>
  <si>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</si>
  <si>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</si>
  <si>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</si>
  <si>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</si>
  <si>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</si>
  <si>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</si>
  <si>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</si>
  <si>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</si>
  <si>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</si>
  <si>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</si>
  <si>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</si>
  <si>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</si>
  <si>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</si>
  <si>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</si>
  <si>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</si>
  <si>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</si>
  <si>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</si>
  <si>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</si>
  <si>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</si>
  <si>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</si>
  <si>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</si>
  <si>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</si>
  <si>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</si>
  <si>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</si>
  <si>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</si>
  <si>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</si>
  <si>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</si>
  <si>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</si>
  <si>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</si>
  <si>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</si>
  <si>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</si>
  <si>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</si>
  <si>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</si>
  <si>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</si>
  <si>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</si>
  <si>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</si>
  <si>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</si>
  <si>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</si>
  <si>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</si>
  <si>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</si>
  <si>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</si>
  <si>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</si>
  <si>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</si>
  <si>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</si>
  <si>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</si>
  <si>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</si>
  <si>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</si>
  <si>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</si>
  <si>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</si>
  <si>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</si>
  <si>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</si>
  <si>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</si>
  <si>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</si>
  <si>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</si>
  <si>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</si>
  <si>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</si>
  <si>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</si>
  <si>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</si>
  <si>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</si>
  <si>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</si>
  <si>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</si>
  <si>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</si>
  <si>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</si>
  <si>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</si>
  <si>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</si>
  <si>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</si>
  <si>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</si>
  <si>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</si>
  <si>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</si>
  <si>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</si>
  <si>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</si>
  <si>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</si>
  <si>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</si>
  <si>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</si>
  <si>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</si>
  <si>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</si>
  <si>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</si>
  <si>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</si>
  <si>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</si>
  <si>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</si>
  <si>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</si>
  <si>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</si>
  <si>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</si>
  <si>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</si>
  <si>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</si>
  <si>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</si>
  <si>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</si>
  <si>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</si>
  <si>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</si>
  <si>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</si>
  <si>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</si>
  <si>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</si>
  <si>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</si>
  <si>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</si>
  <si>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</si>
  <si>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</si>
  <si>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</si>
  <si>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</si>
  <si>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</si>
  <si>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</si>
  <si>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</si>
  <si>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</si>
  <si>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</si>
  <si>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</si>
  <si>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</si>
  <si>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</si>
  <si>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</si>
  <si>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</si>
  <si>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</si>
  <si>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</si>
  <si>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</si>
  <si>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</si>
  <si>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</si>
  <si>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</si>
  <si>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</si>
  <si>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</si>
  <si>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</si>
  <si>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</si>
  <si>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</si>
  <si>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</si>
  <si>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</si>
  <si>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</si>
  <si>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</si>
  <si>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</si>
  <si>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</si>
  <si>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</si>
  <si>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</si>
  <si>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</si>
  <si>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</si>
  <si>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</si>
  <si>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</si>
  <si>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</si>
  <si>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</si>
  <si>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</si>
  <si>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</si>
  <si>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</si>
  <si>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</si>
  <si>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</si>
  <si>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</si>
  <si>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</si>
  <si>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</si>
  <si>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</si>
  <si>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</si>
  <si>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</si>
  <si>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</si>
  <si>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</si>
  <si>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</si>
  <si>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</si>
  <si>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</si>
  <si>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</si>
  <si>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</si>
  <si>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</si>
  <si>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</si>
  <si>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</si>
  <si>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</si>
  <si>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</si>
  <si>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</si>
  <si>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</si>
  <si>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</si>
  <si>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</si>
  <si>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</si>
  <si>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</si>
  <si>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</si>
  <si>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</si>
  <si>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</si>
  <si>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</si>
  <si>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</si>
  <si>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</si>
  <si>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</si>
  <si>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</si>
  <si>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</si>
  <si>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</si>
  <si>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</si>
  <si>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</si>
  <si>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</si>
  <si>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</si>
  <si>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</si>
  <si>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</si>
  <si>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</si>
  <si>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</si>
  <si>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</si>
  <si>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</si>
  <si>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</si>
  <si>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</si>
  <si>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</si>
  <si>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</si>
  <si>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</si>
  <si>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</si>
  <si>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</si>
  <si>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</si>
  <si>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</si>
  <si>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</si>
  <si>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</si>
  <si>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</si>
  <si>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</si>
  <si>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</si>
  <si>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</si>
  <si>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</si>
  <si>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</si>
  <si>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</si>
  <si>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</si>
  <si>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</si>
  <si>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</si>
  <si>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</si>
  <si>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</si>
  <si>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</si>
  <si>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</si>
  <si>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</si>
  <si>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</si>
  <si>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</si>
  <si>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</si>
  <si>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</si>
  <si>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</si>
  <si>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</si>
  <si>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</si>
  <si>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</si>
  <si>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</si>
  <si>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</si>
  <si>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</si>
  <si>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</si>
  <si>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</si>
  <si>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</si>
  <si>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</si>
  <si>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</si>
  <si>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</si>
  <si>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</si>
  <si>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</si>
  <si>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</si>
  <si>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</si>
  <si>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</si>
  <si>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</si>
  <si>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</si>
  <si>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</si>
  <si>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</si>
  <si>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</si>
  <si>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</si>
  <si>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</si>
  <si>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</si>
  <si>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</si>
  <si>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</si>
  <si>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</si>
  <si>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</si>
  <si>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</si>
  <si>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</si>
  <si>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</si>
  <si>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</si>
  <si>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</si>
  <si>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</si>
  <si>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</si>
  <si>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</si>
  <si>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</si>
  <si>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</si>
  <si>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</si>
  <si>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</si>
  <si>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</si>
  <si>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</si>
  <si>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</si>
  <si>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</si>
  <si>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</si>
  <si>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</si>
  <si>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</si>
  <si>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</si>
  <si>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</si>
  <si>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</si>
  <si>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</si>
  <si>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</si>
  <si>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</si>
  <si>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</si>
  <si>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</si>
  <si>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</si>
  <si>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</si>
  <si>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</si>
  <si>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</si>
  <si>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</si>
  <si>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</si>
  <si>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</si>
  <si>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</si>
  <si>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</si>
  <si>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</si>
  <si>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</si>
  <si>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</si>
  <si>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</si>
  <si>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</si>
  <si>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</si>
  <si>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</si>
  <si>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</si>
  <si>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</si>
  <si>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</si>
  <si>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</si>
  <si>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</si>
  <si>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</si>
  <si>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</si>
  <si>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</si>
  <si>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</si>
  <si>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</si>
  <si>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</si>
  <si>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</si>
  <si>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</si>
  <si>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</si>
  <si>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</si>
  <si>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</si>
  <si>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</si>
  <si>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</si>
  <si>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</si>
  <si>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</si>
  <si>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</si>
  <si>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</si>
  <si>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</si>
  <si>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</si>
  <si>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</si>
  <si>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</si>
  <si>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</si>
  <si>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</si>
  <si>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</si>
  <si>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</si>
  <si>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</si>
  <si>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</si>
  <si>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</si>
  <si>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</si>
  <si>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</si>
  <si>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</si>
  <si>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</si>
  <si>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</si>
  <si>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</si>
  <si>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</si>
  <si>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</si>
  <si>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</si>
  <si>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</si>
  <si>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</si>
  <si>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</si>
  <si>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</si>
  <si>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</si>
  <si>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</si>
  <si>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</si>
  <si>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</si>
  <si>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</si>
  <si>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</si>
  <si>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</si>
  <si>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</si>
  <si>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</si>
  <si>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</si>
  <si>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</si>
  <si>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</si>
  <si>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</si>
  <si>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</si>
  <si>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</si>
  <si>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</si>
  <si>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</si>
  <si>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</si>
  <si>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</si>
  <si>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</si>
  <si>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</si>
  <si>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</si>
  <si>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</si>
  <si>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</si>
  <si>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</si>
  <si>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</si>
  <si>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</si>
  <si>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</si>
  <si>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</si>
  <si>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</si>
  <si>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</si>
  <si>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</si>
  <si>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</si>
  <si>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</si>
  <si>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</si>
  <si>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</si>
  <si>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</si>
  <si>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</si>
  <si>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</si>
  <si>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</si>
  <si>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</si>
  <si>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</si>
  <si>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</si>
  <si>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</si>
  <si>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</si>
  <si>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</si>
  <si>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</si>
  <si>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</si>
  <si>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</si>
  <si>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</si>
  <si>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</si>
  <si>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</si>
  <si>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</si>
  <si>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</si>
  <si>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</si>
  <si>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</si>
  <si>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</si>
  <si>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</si>
  <si>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</si>
  <si>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</si>
  <si>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</si>
  <si>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</si>
  <si>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</si>
  <si>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</si>
  <si>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</si>
  <si>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</si>
  <si>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</si>
  <si>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</si>
  <si>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</si>
  <si>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</si>
  <si>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</si>
  <si>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</si>
  <si>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</si>
  <si>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</si>
  <si>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</si>
  <si>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</si>
  <si>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</si>
  <si>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</si>
  <si>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</si>
  <si>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</si>
  <si>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</si>
  <si>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</si>
  <si>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</si>
  <si>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</si>
  <si>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</si>
  <si>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</si>
  <si>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</si>
  <si>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</si>
  <si>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</si>
  <si>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</si>
  <si>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</si>
  <si>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</si>
  <si>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</si>
  <si>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</si>
  <si>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</si>
  <si>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</si>
  <si>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</si>
  <si>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</si>
  <si>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</si>
  <si>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</si>
  <si>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</si>
  <si>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</si>
  <si>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</si>
  <si>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</si>
  <si>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</si>
  <si>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</si>
  <si>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</si>
  <si>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</si>
  <si>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</si>
  <si>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</si>
  <si>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</si>
  <si>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</si>
  <si>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</si>
  <si>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</si>
  <si>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</si>
  <si>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</si>
  <si>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</si>
  <si>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</si>
  <si>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</si>
  <si>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</si>
  <si>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</si>
  <si>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</si>
  <si>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</si>
  <si>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</si>
  <si>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</si>
  <si>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</si>
  <si>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</si>
  <si>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</si>
  <si>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</si>
  <si>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</si>
  <si>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</si>
  <si>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</si>
  <si>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</si>
  <si>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</si>
  <si>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</si>
  <si>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</si>
  <si>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</si>
  <si>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</si>
  <si>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</si>
  <si>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</si>
  <si>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</si>
  <si>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</si>
  <si>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</si>
  <si>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</si>
  <si>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</si>
  <si>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</si>
  <si>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</si>
  <si>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</si>
  <si>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</si>
  <si>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</si>
  <si>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</si>
  <si>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</si>
  <si>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</si>
  <si>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</si>
  <si>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</si>
  <si>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</si>
  <si>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</si>
  <si>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</si>
  <si>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</si>
  <si>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</si>
  <si>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</si>
  <si>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</si>
  <si>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</si>
  <si>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</si>
  <si>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</si>
  <si>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</si>
  <si>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</si>
  <si>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</si>
  <si>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</si>
  <si>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</si>
  <si>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</si>
  <si>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</si>
  <si>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</si>
  <si>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</si>
  <si>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</si>
  <si>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</si>
  <si>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</si>
  <si>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</si>
  <si>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</si>
  <si>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</si>
  <si>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</si>
  <si>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</si>
  <si>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</si>
  <si>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</si>
  <si>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</si>
  <si>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</si>
  <si>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</si>
  <si>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</si>
  <si>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</si>
  <si>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</si>
  <si>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</si>
  <si>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</si>
  <si>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</si>
  <si>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</si>
  <si>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</si>
  <si>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</si>
  <si>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</si>
  <si>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</si>
  <si>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</si>
  <si>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</si>
  <si>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</si>
  <si>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</si>
  <si>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</si>
  <si>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</si>
  <si>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</si>
  <si>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</si>
  <si>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</si>
  <si>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</si>
  <si>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</si>
  <si>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</si>
  <si>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</si>
  <si>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</si>
  <si>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</si>
  <si>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</si>
  <si>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</si>
  <si>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</si>
  <si>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</si>
  <si>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</si>
  <si>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</si>
  <si>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</si>
  <si>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</si>
  <si>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</si>
  <si>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</si>
  <si>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</si>
  <si>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</si>
  <si>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</si>
  <si>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</si>
  <si>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</si>
  <si>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</si>
  <si>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</si>
  <si>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</si>
  <si>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</si>
  <si>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</si>
  <si>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</si>
  <si>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</si>
  <si>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</si>
  <si>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</si>
  <si>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</si>
  <si>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</si>
  <si>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</si>
  <si>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</si>
  <si>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</si>
  <si>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</si>
  <si>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</si>
  <si>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</si>
  <si>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</si>
  <si>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</si>
  <si>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</si>
  <si>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</si>
  <si>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</si>
  <si>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</si>
  <si>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</si>
  <si>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</si>
  <si>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</si>
  <si>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</si>
  <si>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</si>
  <si>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</si>
  <si>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</si>
  <si>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</si>
  <si>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</si>
  <si>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</si>
  <si>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</si>
  <si>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</si>
  <si>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</si>
  <si>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</si>
  <si>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</si>
  <si>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</si>
  <si>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</si>
  <si>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</si>
  <si>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</si>
  <si>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</si>
  <si>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</si>
  <si>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</si>
  <si>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</si>
  <si>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</si>
  <si>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</si>
  <si>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</si>
  <si>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</si>
  <si>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</si>
  <si>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</si>
  <si>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</si>
  <si>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</si>
  <si>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</si>
  <si>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</si>
  <si>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</si>
  <si>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</si>
  <si>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</si>
  <si>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</si>
  <si>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</si>
  <si>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</si>
  <si>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</si>
  <si>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</si>
  <si>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</si>
  <si>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</si>
  <si>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</si>
  <si>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</si>
  <si>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</si>
  <si>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</si>
  <si>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</si>
  <si>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</si>
  <si>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</si>
  <si>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</si>
  <si>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</si>
  <si>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</si>
  <si>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</si>
  <si>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</si>
  <si>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</si>
  <si>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</si>
  <si>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</si>
  <si>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</si>
  <si>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</si>
  <si>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</si>
  <si>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</si>
  <si>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</si>
  <si>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</si>
  <si>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</si>
  <si>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</si>
  <si>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</si>
  <si>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</si>
  <si>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</si>
  <si>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</si>
  <si>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</si>
  <si>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</si>
  <si>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</si>
  <si>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</si>
  <si>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</si>
  <si>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</si>
  <si>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</si>
  <si>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</si>
  <si>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</si>
  <si>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</si>
  <si>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</si>
  <si>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</si>
  <si>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</si>
  <si>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</si>
  <si>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</si>
  <si>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</si>
  <si>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</si>
  <si>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</si>
  <si>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</si>
  <si>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</si>
  <si>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</si>
  <si>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</si>
  <si>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</si>
  <si>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</si>
  <si>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</si>
  <si>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</si>
  <si>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</si>
  <si>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</si>
  <si>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</si>
  <si>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</si>
  <si>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</si>
  <si>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</si>
  <si>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</si>
  <si>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</si>
  <si>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</si>
  <si>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</si>
  <si>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</si>
  <si>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</si>
  <si>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</si>
  <si>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</si>
  <si>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</si>
  <si>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</si>
  <si>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</si>
  <si>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</si>
  <si>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</si>
  <si>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</si>
  <si>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</si>
  <si>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</si>
  <si>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</si>
  <si>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</si>
  <si>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</si>
  <si>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</si>
  <si>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</si>
  <si>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</si>
  <si>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</si>
  <si>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</si>
  <si>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</si>
  <si>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</si>
  <si>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</si>
  <si>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</si>
  <si>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</si>
  <si>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</si>
  <si>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</si>
  <si>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</si>
  <si>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</si>
  <si>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</si>
  <si>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</si>
  <si>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</si>
  <si>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</si>
  <si>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</si>
  <si>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</si>
  <si>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</si>
  <si>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</si>
  <si>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</si>
  <si>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</si>
  <si>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</si>
  <si>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</si>
  <si>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</si>
  <si>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</si>
  <si>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</si>
  <si>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</si>
  <si>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</si>
  <si>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</si>
  <si>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</si>
  <si>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</si>
  <si>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</si>
  <si>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</si>
  <si>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</si>
  <si>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</si>
  <si>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</si>
  <si>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</si>
  <si>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</si>
  <si>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</si>
  <si>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</si>
  <si>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</si>
  <si>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</si>
  <si>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</si>
  <si>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</si>
  <si>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</si>
  <si>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</si>
  <si>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</si>
  <si>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</si>
  <si>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</si>
  <si>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</si>
  <si>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</si>
  <si>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</si>
  <si>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</si>
  <si>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</si>
  <si>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</si>
  <si>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</si>
  <si>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</si>
  <si>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</si>
  <si>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</si>
  <si>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</si>
  <si>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</si>
  <si>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</si>
  <si>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</si>
  <si>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</si>
  <si>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</si>
  <si>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</si>
  <si>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</si>
  <si>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</si>
  <si>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</si>
  <si>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</si>
  <si>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</si>
  <si>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</si>
  <si>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</si>
  <si>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</si>
  <si>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</si>
  <si>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</si>
  <si>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</si>
  <si>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</si>
  <si>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</si>
  <si>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</si>
  <si>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</si>
  <si>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</si>
  <si>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</si>
  <si>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</si>
  <si>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</si>
  <si>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</si>
  <si>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</si>
  <si>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</si>
  <si>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</si>
  <si>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</si>
  <si>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</si>
  <si>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</si>
  <si>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</si>
  <si>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</si>
  <si>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</si>
  <si>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</si>
  <si>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</si>
  <si>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</si>
  <si>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</si>
  <si>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</si>
  <si>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</si>
  <si>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</si>
  <si>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</si>
  <si>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</si>
  <si>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</si>
  <si>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</si>
  <si>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</si>
  <si>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</si>
  <si>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</si>
  <si>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</si>
  <si>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</si>
  <si>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</si>
  <si>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</si>
  <si>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</si>
  <si>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</si>
  <si>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</si>
  <si>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</si>
  <si>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</si>
  <si>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</si>
  <si>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</si>
  <si>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</si>
  <si>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</si>
  <si>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</si>
  <si>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</si>
  <si>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</si>
  <si>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</si>
  <si>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</si>
  <si>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</si>
  <si>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</si>
  <si>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</si>
  <si>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</si>
  <si>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</si>
  <si>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</si>
  <si>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</si>
  <si>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</si>
  <si>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</si>
  <si>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</si>
  <si>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</si>
  <si>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</si>
  <si>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</si>
  <si>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</si>
  <si>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</si>
  <si>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</si>
  <si>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</si>
  <si>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</si>
  <si>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</si>
  <si>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</si>
  <si>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</si>
  <si>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</si>
  <si>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</si>
  <si>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</si>
  <si>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</si>
  <si>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</si>
  <si>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</si>
  <si>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</si>
  <si>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</si>
  <si>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</si>
  <si>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</si>
  <si>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</si>
  <si>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</si>
  <si>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</si>
  <si>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</si>
  <si>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</si>
  <si>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</si>
  <si>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</si>
  <si>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</si>
  <si>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</si>
  <si>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</si>
  <si>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</si>
  <si>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</si>
  <si>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</si>
  <si>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</si>
  <si>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</si>
  <si>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</si>
  <si>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</si>
  <si>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</si>
  <si>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</si>
  <si>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</si>
  <si>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</si>
  <si>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</si>
  <si>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</si>
  <si>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</si>
  <si>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</si>
  <si>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</si>
  <si>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</si>
  <si>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</si>
  <si>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</si>
  <si>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</si>
  <si>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</si>
  <si>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</si>
  <si>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</si>
  <si>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</si>
  <si>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</si>
  <si>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</si>
  <si>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</si>
  <si>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</si>
  <si>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</si>
  <si>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</si>
  <si>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</si>
  <si>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</si>
  <si>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</si>
  <si>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</si>
  <si>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</si>
  <si>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</si>
  <si>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</si>
  <si>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</si>
  <si>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</si>
  <si>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</si>
  <si>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</si>
  <si>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</si>
  <si>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</si>
  <si>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</si>
  <si>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</si>
  <si>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</si>
  <si>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</si>
  <si>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</si>
  <si>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</si>
  <si>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</si>
  <si>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</si>
  <si>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</si>
  <si>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</si>
  <si>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</si>
  <si>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</si>
  <si>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</si>
  <si>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</si>
  <si>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</si>
  <si>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</si>
  <si>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</si>
  <si>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</si>
  <si>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</si>
  <si>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</si>
  <si>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</si>
  <si>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</si>
  <si>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</si>
  <si>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</si>
  <si>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</si>
  <si>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</si>
  <si>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</si>
  <si>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</si>
  <si>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</si>
  <si>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</si>
  <si>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</si>
  <si>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</si>
  <si>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</si>
  <si>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</si>
  <si>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</si>
  <si>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</si>
  <si>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</si>
  <si>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</si>
  <si>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</si>
  <si>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</si>
  <si>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</si>
  <si>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</si>
  <si>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</si>
  <si>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</si>
  <si>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</si>
  <si>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</si>
  <si>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</si>
  <si>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</si>
  <si>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</si>
  <si>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</si>
  <si>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</si>
  <si>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</si>
  <si>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</si>
  <si>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</si>
  <si>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</si>
  <si>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</si>
  <si>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</si>
  <si>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</si>
  <si>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</si>
  <si>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</si>
  <si>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</si>
  <si>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</si>
  <si>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</si>
  <si>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</si>
  <si>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</si>
  <si>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</si>
  <si>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</si>
  <si>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</si>
  <si>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</si>
  <si>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</si>
  <si>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</si>
  <si>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</si>
  <si>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</si>
  <si>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</si>
  <si>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</si>
  <si>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</si>
  <si>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</si>
  <si>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</si>
  <si>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</si>
  <si>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</si>
  <si>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</si>
  <si>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</si>
  <si>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</si>
  <si>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</si>
  <si>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</si>
  <si>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</si>
  <si>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</si>
  <si>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</si>
  <si>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</si>
  <si>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</si>
  <si>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</si>
  <si>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</si>
  <si>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</si>
  <si>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</si>
  <si>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</si>
  <si>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</si>
  <si>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</si>
  <si>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</si>
  <si>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</si>
  <si>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</si>
  <si>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</si>
  <si>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</si>
  <si>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</si>
  <si>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</si>
  <si>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</si>
  <si>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</si>
  <si>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</si>
  <si>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</si>
  <si>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</si>
  <si>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</si>
  <si>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</si>
  <si>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</si>
  <si>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</si>
  <si>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</si>
  <si>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</si>
  <si>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</si>
  <si>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</si>
  <si>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</si>
  <si>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</si>
  <si>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</si>
  <si>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</si>
  <si>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</si>
  <si>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</si>
  <si>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</si>
  <si>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</si>
  <si>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</si>
  <si>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</si>
  <si>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</si>
  <si>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</si>
  <si>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</si>
  <si>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</si>
  <si>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</si>
  <si>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</si>
  <si>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</si>
  <si>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</si>
  <si>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</si>
  <si>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</si>
  <si>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</si>
  <si>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</si>
  <si>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</si>
  <si>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</si>
  <si>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</si>
  <si>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</si>
  <si>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</si>
  <si>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</si>
  <si>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</si>
  <si>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</si>
  <si>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</si>
  <si>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</si>
  <si>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</si>
  <si>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</si>
  <si>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</si>
  <si>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</si>
  <si>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</si>
  <si>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</si>
  <si>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</si>
  <si>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</si>
  <si>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</si>
  <si>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</si>
  <si>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</si>
  <si>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</si>
  <si>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</si>
  <si>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</si>
  <si>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</si>
  <si>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</si>
  <si>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</si>
  <si>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</si>
  <si>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</si>
  <si>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</si>
  <si>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</si>
  <si>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</si>
  <si>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</si>
  <si>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</si>
  <si>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</si>
  <si>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</si>
  <si>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</si>
  <si>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</si>
  <si>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</si>
  <si>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</si>
  <si>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</si>
  <si>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</si>
  <si>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</si>
  <si>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</si>
  <si>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</si>
  <si>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</si>
  <si>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</si>
  <si>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</si>
  <si>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</si>
  <si>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</si>
  <si>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</si>
  <si>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</si>
  <si>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</si>
  <si>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</si>
  <si>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</si>
  <si>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</si>
  <si>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</si>
  <si>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</si>
  <si>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</si>
  <si>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</si>
  <si>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</si>
  <si>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</si>
  <si>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</si>
  <si>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</si>
  <si>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</si>
  <si>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</si>
  <si>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</si>
  <si>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</si>
  <si>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</si>
  <si>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</si>
  <si>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</si>
  <si>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</si>
  <si>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</si>
  <si>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</si>
  <si>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</si>
  <si>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</si>
  <si>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</si>
  <si>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</si>
  <si>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</si>
  <si>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</si>
  <si>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</si>
  <si>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</si>
  <si>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</si>
  <si>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</si>
  <si>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</si>
  <si>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</si>
  <si>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</si>
  <si>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</si>
  <si>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</si>
  <si>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</si>
  <si>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</si>
  <si>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</si>
  <si>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</si>
  <si>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</si>
  <si>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</si>
  <si>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</si>
  <si>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</si>
  <si>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</si>
  <si>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</si>
  <si>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</si>
  <si>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</si>
  <si>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</si>
  <si>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</si>
  <si>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</si>
  <si>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</si>
  <si>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</si>
  <si>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</si>
  <si>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</si>
  <si>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</si>
  <si>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</si>
  <si>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</si>
  <si>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</si>
  <si>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</si>
  <si>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</si>
  <si>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</si>
  <si>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</si>
  <si>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</si>
  <si>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</si>
  <si>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</si>
  <si>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</si>
  <si>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</si>
  <si>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</si>
  <si>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</si>
  <si>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</si>
  <si>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</si>
  <si>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</si>
  <si>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</si>
  <si>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</si>
  <si>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</si>
  <si>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</si>
  <si>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</si>
  <si>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</si>
  <si>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</si>
  <si>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</si>
  <si>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</si>
  <si>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</si>
  <si>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</si>
  <si>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</si>
  <si>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</si>
  <si>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</si>
  <si>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</si>
  <si>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</si>
  <si>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</si>
  <si>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</si>
  <si>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</si>
  <si>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</si>
  <si>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</si>
  <si>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</si>
  <si>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</si>
  <si>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</si>
  <si>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</si>
  <si>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</si>
  <si>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</si>
  <si>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</si>
  <si>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</si>
  <si>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</si>
  <si>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</si>
  <si>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</si>
  <si>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</si>
  <si>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</si>
  <si>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</si>
  <si>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</si>
  <si>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</si>
  <si>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</si>
  <si>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</si>
  <si>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</si>
  <si>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</si>
  <si>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</si>
  <si>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</si>
  <si>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</si>
  <si>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</si>
  <si>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</si>
  <si>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</si>
  <si>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</si>
  <si>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</si>
  <si>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</si>
  <si>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</si>
  <si>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</si>
  <si>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</si>
  <si>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</si>
  <si>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</si>
  <si>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</si>
  <si>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</si>
  <si>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</si>
  <si>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</si>
  <si>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</si>
  <si>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</si>
  <si>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</si>
  <si>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</si>
  <si>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</si>
  <si>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</si>
  <si>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</si>
  <si>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</si>
  <si>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</si>
  <si>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</si>
  <si>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</si>
  <si>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</si>
  <si>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</si>
  <si>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</si>
  <si>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</si>
  <si>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</si>
  <si>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</si>
  <si>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</si>
  <si>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</si>
  <si>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</si>
  <si>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</si>
  <si>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</si>
  <si>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</si>
  <si>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</si>
  <si>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</si>
  <si>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</si>
  <si>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</si>
  <si>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</si>
  <si>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</si>
  <si>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</si>
  <si>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</si>
  <si>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</si>
  <si>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</si>
  <si>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</si>
  <si>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</si>
  <si>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</si>
  <si>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</si>
  <si>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</si>
  <si>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</si>
  <si>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</si>
  <si>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</si>
  <si>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</si>
  <si>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</si>
  <si>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</si>
  <si>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</si>
  <si>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</si>
  <si>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</si>
  <si>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</si>
  <si>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</si>
  <si>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</si>
  <si>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</si>
  <si>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</si>
  <si>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</si>
  <si>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</si>
  <si>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</si>
  <si>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</si>
  <si>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</si>
  <si>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</si>
  <si>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</si>
  <si>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</si>
  <si>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</si>
  <si>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</si>
  <si>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</si>
  <si>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</si>
  <si>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</si>
  <si>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</si>
  <si>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</si>
  <si>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</si>
  <si>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</si>
  <si>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</si>
  <si>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</si>
  <si>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</si>
  <si>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</si>
  <si>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</si>
  <si>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</si>
  <si>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</si>
  <si>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</si>
  <si>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</si>
  <si>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</si>
  <si>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</si>
  <si>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</si>
  <si>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</si>
  <si>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</si>
  <si>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</si>
  <si>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</si>
  <si>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</si>
  <si>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</si>
  <si>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</si>
  <si>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</si>
  <si>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</si>
  <si>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</si>
  <si>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</si>
  <si>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</si>
  <si>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</si>
  <si>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</si>
  <si>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</si>
  <si>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</si>
  <si>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</si>
  <si>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</si>
  <si>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</si>
  <si>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</si>
  <si>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</si>
  <si>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</si>
  <si>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</si>
  <si>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</si>
  <si>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</si>
  <si>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</si>
  <si>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</si>
  <si>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</si>
  <si>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</si>
  <si>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</si>
  <si>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</si>
  <si>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</si>
  <si>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</si>
  <si>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</si>
  <si>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</si>
  <si>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</si>
  <si>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</si>
  <si>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</si>
  <si>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</si>
  <si>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</si>
  <si>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</si>
  <si>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</si>
  <si>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</si>
  <si>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</si>
  <si>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</si>
  <si>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</si>
  <si>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</si>
  <si>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</si>
  <si>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</si>
  <si>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</si>
  <si>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</si>
  <si>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</si>
  <si>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</si>
  <si>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</si>
  <si>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</si>
  <si>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</si>
  <si>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</si>
  <si>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</si>
  <si>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</si>
  <si>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</si>
  <si>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</si>
  <si>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</si>
  <si>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</si>
  <si>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</si>
  <si>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</si>
  <si>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</si>
  <si>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</si>
  <si>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</si>
  <si>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</si>
  <si>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</si>
  <si>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</si>
  <si>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</si>
  <si>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</si>
  <si>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</si>
  <si>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</si>
  <si>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</si>
  <si>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</si>
  <si>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</si>
  <si>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</si>
  <si>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</si>
  <si>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</si>
  <si>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</si>
  <si>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</si>
  <si>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</si>
  <si>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</si>
  <si>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</si>
  <si>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</si>
  <si>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</si>
  <si>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</si>
  <si>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</si>
  <si>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</si>
  <si>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</si>
  <si>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</si>
  <si>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</si>
  <si>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</si>
  <si>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</si>
  <si>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</si>
  <si>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</si>
  <si>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</si>
  <si>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</si>
  <si>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</si>
  <si>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</si>
  <si>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</si>
  <si>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</si>
  <si>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</si>
  <si>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</si>
  <si>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</si>
  <si>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</si>
  <si>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</si>
  <si>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</si>
  <si>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</si>
  <si>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</si>
  <si>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</si>
  <si>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</si>
  <si>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</si>
  <si>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</si>
  <si>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</si>
  <si>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</si>
  <si>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</si>
  <si>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</si>
  <si>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</si>
  <si>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</si>
  <si>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</si>
  <si>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</si>
  <si>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</si>
  <si>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</si>
  <si>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</si>
  <si>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</si>
  <si>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</si>
  <si>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</si>
  <si>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</si>
  <si>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</si>
  <si>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</si>
  <si>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</si>
  <si>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</si>
  <si>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</si>
  <si>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</si>
  <si>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</si>
  <si>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</si>
  <si>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</si>
  <si>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</si>
  <si>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</si>
  <si>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</si>
  <si>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</si>
  <si>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</si>
  <si>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</si>
  <si>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</si>
  <si>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</si>
  <si>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</si>
  <si>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</si>
  <si>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</si>
  <si>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</si>
  <si>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</si>
  <si>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</si>
  <si>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</si>
  <si>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</si>
  <si>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</si>
  <si>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</si>
  <si>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</si>
  <si>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</si>
  <si>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</si>
  <si>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</si>
  <si>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</si>
  <si>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</si>
  <si>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</si>
  <si>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</si>
  <si>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</si>
  <si>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</si>
  <si>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</si>
  <si>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</si>
  <si>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</si>
  <si>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</si>
  <si>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</si>
  <si>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</si>
  <si>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</si>
  <si>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</si>
  <si>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</si>
  <si>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</si>
  <si>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</si>
  <si>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</si>
  <si>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</si>
  <si>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</si>
  <si>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</si>
  <si>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</si>
  <si>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</si>
  <si>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</si>
  <si>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</si>
  <si>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</si>
  <si>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</si>
  <si>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</si>
  <si>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</si>
  <si>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</si>
  <si>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</si>
  <si>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</si>
  <si>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</si>
  <si>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</si>
  <si>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</si>
  <si>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</si>
  <si>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</si>
  <si>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</si>
  <si>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</si>
  <si>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</si>
  <si>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</si>
  <si>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</si>
  <si>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</si>
  <si>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</si>
  <si>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</si>
  <si>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</si>
  <si>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</si>
  <si>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</si>
  <si>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</si>
  <si>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</si>
  <si>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</si>
  <si>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</si>
  <si>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</si>
  <si>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</si>
  <si>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</si>
  <si>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</si>
  <si>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</si>
  <si>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</si>
  <si>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</si>
  <si>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</si>
  <si>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</si>
  <si>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</si>
  <si>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</si>
  <si>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</si>
  <si>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</si>
  <si>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</si>
  <si>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</si>
  <si>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</si>
  <si>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</si>
  <si>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</si>
  <si>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</si>
  <si>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</si>
  <si>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</si>
  <si>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</si>
  <si>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</si>
  <si>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</si>
  <si>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</si>
  <si>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</si>
  <si>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</si>
  <si>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</si>
  <si>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</si>
  <si>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</si>
  <si>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</si>
  <si>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</si>
  <si>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</si>
  <si>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</si>
  <si>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</si>
  <si>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</si>
  <si>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</si>
  <si>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</si>
  <si>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</si>
  <si>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</si>
  <si>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</si>
  <si>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</si>
  <si>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</si>
  <si>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</si>
  <si>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</si>
  <si>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</si>
  <si>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</si>
  <si>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</si>
  <si>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</si>
  <si>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</si>
  <si>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</si>
  <si>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</si>
  <si>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</si>
  <si>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</si>
  <si>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</si>
  <si>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</si>
  <si>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</si>
  <si>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</si>
  <si>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</si>
  <si>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</si>
  <si>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</si>
  <si>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</si>
  <si>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</si>
  <si>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</si>
  <si>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</si>
  <si>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</si>
  <si>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</si>
  <si>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</si>
  <si>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</si>
  <si>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</si>
  <si>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</si>
  <si>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</si>
  <si>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</si>
  <si>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</si>
  <si>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</si>
  <si>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</si>
  <si>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</si>
  <si>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</si>
  <si>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</si>
  <si>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</si>
  <si>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</si>
  <si>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</si>
  <si>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</si>
  <si>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</si>
  <si>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</si>
  <si>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</si>
  <si>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</si>
  <si>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</si>
  <si>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</si>
  <si>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</si>
  <si>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</si>
  <si>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</si>
  <si>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</si>
  <si>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</si>
  <si>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</si>
  <si>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</si>
  <si>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</si>
  <si>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</si>
  <si>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</si>
  <si>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</si>
  <si>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</si>
  <si>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</si>
  <si>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</si>
  <si>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</si>
  <si>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</si>
  <si>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</si>
  <si>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</si>
  <si>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</si>
  <si>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</si>
  <si>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</si>
  <si>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</si>
  <si>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</si>
  <si>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</si>
  <si>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</si>
  <si>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</si>
  <si>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</si>
  <si>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</si>
  <si>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</si>
  <si>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</si>
  <si>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</si>
  <si>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</si>
  <si>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</si>
  <si>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</si>
  <si>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</si>
  <si>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</si>
  <si>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</si>
  <si>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</si>
  <si>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</si>
  <si>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</si>
  <si>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</si>
  <si>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</si>
  <si>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</si>
  <si>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</si>
  <si>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</si>
  <si>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</si>
  <si>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</si>
  <si>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</si>
  <si>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</si>
  <si>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</si>
  <si>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</si>
  <si>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</si>
  <si>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</si>
  <si>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</si>
  <si>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</si>
  <si>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</si>
  <si>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</si>
  <si>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</si>
  <si>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</si>
  <si>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</si>
  <si>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</si>
  <si>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</si>
  <si>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</si>
  <si>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</si>
  <si>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</si>
  <si>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</si>
  <si>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</si>
  <si>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</si>
  <si>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</si>
  <si>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</si>
  <si>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</si>
  <si>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</si>
  <si>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</si>
  <si>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</si>
  <si>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</si>
  <si>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</si>
  <si>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</si>
  <si>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</si>
  <si>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</si>
  <si>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</si>
  <si>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</si>
  <si>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</si>
  <si>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</si>
  <si>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</si>
  <si>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</si>
  <si>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</si>
  <si>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</si>
  <si>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</si>
  <si>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</si>
  <si>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</si>
  <si>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</si>
  <si>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</si>
  <si>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</si>
  <si>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</si>
  <si>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</si>
  <si>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</si>
  <si>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</si>
  <si>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</si>
  <si>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</si>
  <si>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</si>
  <si>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</si>
  <si>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</si>
  <si>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</si>
  <si>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</si>
  <si>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</si>
  <si>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</si>
  <si>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</si>
  <si>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</si>
  <si>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</si>
  <si>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</si>
  <si>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</si>
  <si>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</si>
  <si>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</si>
  <si>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</si>
  <si>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</si>
  <si>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</si>
  <si>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</si>
  <si>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</si>
  <si>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</si>
  <si>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</si>
  <si>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</si>
  <si>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</si>
  <si>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</si>
  <si>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</si>
  <si>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</si>
  <si>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</si>
  <si>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</si>
  <si>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</si>
  <si>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</si>
  <si>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</si>
  <si>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</si>
  <si>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</si>
  <si>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</si>
  <si>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</si>
  <si>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</si>
  <si>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</si>
  <si>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</si>
  <si>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</si>
  <si>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</si>
  <si>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</si>
  <si>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</si>
  <si>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</si>
  <si>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</si>
  <si>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</si>
  <si>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</si>
  <si>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</si>
  <si>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</si>
  <si>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</si>
  <si>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</si>
  <si>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</si>
  <si>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</si>
  <si>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</si>
  <si>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</si>
  <si>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</si>
  <si>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</si>
  <si>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</si>
  <si>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</si>
  <si>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</si>
  <si>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</si>
  <si>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</si>
  <si>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</si>
  <si>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</si>
  <si>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</si>
  <si>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</si>
  <si>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</si>
  <si>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</si>
  <si>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</si>
  <si>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</si>
  <si>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</si>
  <si>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</si>
  <si>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</si>
  <si>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</si>
  <si>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</si>
  <si>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</si>
  <si>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</si>
  <si>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</si>
  <si>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</si>
  <si>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</si>
  <si>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</si>
  <si>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</si>
  <si>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</si>
  <si>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</si>
  <si>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</si>
  <si>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</si>
  <si>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</si>
  <si>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</si>
  <si>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</si>
  <si>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</si>
  <si>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</si>
  <si>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</si>
  <si>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</si>
  <si>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</si>
  <si>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</si>
  <si>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</si>
  <si>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</si>
  <si>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</si>
  <si>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</si>
  <si>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</si>
  <si>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</si>
  <si>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</si>
  <si>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</si>
  <si>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</si>
  <si>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</si>
  <si>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</si>
  <si>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</si>
  <si>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</si>
  <si>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</si>
  <si>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</si>
  <si>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</si>
  <si>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</si>
  <si>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</si>
  <si>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</si>
  <si>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</si>
  <si>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</si>
  <si>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</si>
  <si>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</si>
  <si>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</si>
  <si>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</si>
  <si>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</si>
  <si>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</si>
  <si>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</si>
  <si>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</si>
  <si>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</si>
  <si>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</si>
  <si>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</si>
  <si>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</si>
  <si>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</si>
  <si>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</si>
  <si>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</si>
  <si>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</si>
  <si>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</si>
  <si>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</si>
  <si>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</si>
  <si>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</si>
  <si>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</si>
  <si>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</si>
  <si>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</si>
  <si>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</si>
  <si>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</si>
  <si>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</si>
  <si>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</si>
  <si>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</si>
  <si>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</si>
  <si>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</si>
  <si>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</si>
  <si>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</si>
  <si>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</si>
  <si>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</si>
  <si>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</si>
  <si>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</si>
  <si>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</si>
  <si>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</si>
  <si>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</si>
  <si>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</si>
  <si>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</si>
  <si>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</si>
  <si>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</si>
  <si>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</si>
  <si>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</si>
  <si>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</si>
  <si>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</si>
  <si>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</si>
  <si>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</si>
  <si>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</si>
  <si>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</si>
  <si>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</si>
  <si>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</si>
  <si>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</si>
  <si>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</si>
  <si>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</si>
  <si>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</si>
  <si>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</si>
  <si>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</si>
  <si>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</si>
  <si>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</si>
  <si>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</si>
  <si>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</si>
  <si>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</si>
  <si>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</si>
  <si>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</si>
  <si>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</si>
  <si>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</si>
  <si>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</si>
  <si>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</si>
  <si>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</si>
  <si>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</si>
  <si>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</si>
  <si>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</si>
  <si>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</si>
  <si>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</si>
  <si>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</si>
  <si>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</si>
  <si>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</si>
  <si>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</si>
  <si>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</si>
  <si>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</si>
  <si>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</si>
  <si>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</si>
  <si>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</si>
  <si>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</si>
  <si>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</si>
  <si>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</si>
  <si>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</si>
  <si>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</si>
  <si>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</si>
  <si>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</si>
  <si>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</si>
  <si>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</si>
  <si>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</si>
  <si>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</si>
  <si>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</si>
  <si>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</si>
  <si>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</si>
  <si>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</si>
  <si>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</si>
  <si>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</si>
  <si>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</si>
  <si>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</si>
  <si>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</si>
  <si>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</si>
  <si>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</si>
  <si>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</si>
  <si>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</si>
  <si>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</si>
  <si>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</si>
  <si>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</si>
  <si>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</si>
  <si>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</si>
  <si>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</si>
  <si>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</si>
  <si>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</si>
  <si>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</si>
  <si>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</si>
  <si>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</si>
  <si>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</si>
  <si>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</si>
  <si>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</si>
  <si>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</si>
  <si>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</si>
  <si>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</si>
  <si>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</si>
  <si>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</si>
  <si>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</si>
  <si>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</si>
  <si>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</si>
  <si>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</si>
  <si>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</si>
  <si>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</si>
  <si>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</si>
  <si>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</si>
  <si>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</si>
  <si>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</si>
  <si>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</si>
  <si>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</si>
  <si>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</si>
  <si>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</si>
  <si>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</si>
  <si>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</si>
  <si>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</si>
  <si>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</si>
  <si>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</si>
  <si>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</si>
  <si>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</si>
  <si>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</si>
  <si>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</si>
  <si>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</si>
  <si>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</si>
  <si>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</si>
  <si>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</si>
  <si>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</si>
  <si>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</si>
  <si>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</si>
  <si>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</si>
  <si>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</si>
  <si>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</si>
  <si>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</si>
  <si>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</si>
  <si>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</si>
  <si>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</si>
  <si>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</si>
  <si>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</si>
  <si>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</si>
  <si>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</si>
  <si>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</si>
  <si>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</si>
  <si>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</si>
  <si>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</si>
  <si>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</si>
  <si>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</si>
  <si>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</si>
  <si>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</si>
  <si>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</si>
  <si>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</si>
  <si>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</si>
  <si>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</si>
  <si>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</si>
  <si>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</si>
  <si>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</si>
  <si>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</si>
  <si>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</si>
  <si>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</si>
  <si>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</si>
  <si>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</si>
  <si>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</si>
  <si>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</si>
  <si>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</si>
  <si>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</si>
  <si>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</si>
  <si>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</si>
  <si>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</si>
  <si>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</si>
  <si>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</si>
  <si>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</si>
  <si>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</si>
  <si>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</si>
  <si>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</si>
  <si>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</si>
  <si>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</si>
  <si>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</si>
  <si>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</si>
  <si>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</si>
  <si>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</si>
  <si>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</si>
  <si>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</si>
  <si>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</si>
  <si>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</si>
  <si>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</si>
  <si>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</si>
  <si>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</si>
  <si>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</si>
  <si>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</si>
  <si>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</si>
  <si>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</si>
  <si>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</si>
  <si>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</si>
  <si>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</si>
  <si>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</si>
  <si>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</si>
  <si>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</si>
  <si>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</si>
  <si>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</si>
  <si>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</si>
  <si>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</si>
  <si>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</si>
  <si>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</si>
  <si>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</si>
  <si>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</si>
  <si>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</si>
  <si>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</si>
  <si>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</si>
  <si>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</si>
  <si>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</si>
  <si>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</si>
  <si>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</si>
  <si>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</si>
  <si>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</si>
  <si>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</si>
  <si>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</si>
  <si>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</si>
  <si>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</si>
  <si>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</si>
  <si>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</si>
  <si>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</si>
  <si>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</si>
  <si>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</si>
  <si>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</si>
  <si>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</si>
  <si>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</si>
  <si>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</si>
  <si>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</si>
  <si>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</si>
  <si>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</si>
  <si>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</si>
  <si>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</si>
  <si>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</si>
  <si>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</si>
  <si>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</si>
  <si>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</si>
  <si>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</si>
  <si>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</si>
  <si>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</si>
  <si>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</si>
  <si>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</si>
  <si>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</si>
  <si>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</si>
  <si>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</si>
  <si>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</si>
  <si>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</si>
  <si>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</si>
  <si>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</si>
  <si>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</si>
  <si>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</si>
  <si>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</si>
  <si>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</si>
  <si>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</si>
  <si>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</si>
  <si>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</si>
  <si>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</si>
  <si>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</si>
  <si>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</si>
  <si>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</si>
  <si>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</si>
  <si>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</si>
  <si>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</si>
  <si>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</si>
  <si>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</si>
  <si>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</si>
  <si>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</si>
  <si>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</si>
  <si>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</si>
  <si>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</si>
  <si>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</si>
  <si>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</si>
  <si>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</si>
  <si>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</si>
  <si>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</si>
  <si>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</si>
  <si>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</si>
  <si>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</si>
  <si>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</si>
  <si>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</si>
  <si>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</si>
  <si>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</si>
  <si>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</si>
  <si>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</si>
  <si>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</si>
  <si>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</si>
  <si>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</si>
  <si>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</si>
  <si>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</si>
  <si>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</si>
  <si>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</si>
  <si>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</si>
  <si>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</si>
  <si>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</si>
  <si>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</si>
  <si>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</si>
  <si>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</si>
  <si>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</si>
  <si>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</si>
  <si>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</si>
  <si>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</si>
  <si>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</si>
  <si>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</si>
  <si>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</si>
  <si>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</si>
  <si>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</si>
  <si>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</si>
  <si>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</si>
  <si>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</si>
  <si>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</si>
  <si>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</si>
  <si>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</si>
  <si>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</si>
  <si>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</si>
  <si>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</si>
  <si>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</si>
  <si>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</si>
  <si>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</si>
  <si>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</si>
  <si>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</si>
  <si>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</si>
  <si>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</si>
  <si>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</si>
  <si>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</si>
  <si>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</si>
  <si>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</si>
  <si>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</si>
  <si>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</si>
  <si>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</si>
  <si>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</si>
  <si>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</si>
  <si>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</si>
  <si>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</si>
  <si>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</si>
  <si>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</si>
  <si>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</si>
  <si>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</si>
  <si>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</si>
  <si>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</si>
  <si>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</si>
  <si>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</si>
  <si>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</si>
  <si>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</si>
  <si>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</si>
  <si>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</si>
  <si>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</si>
  <si>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</si>
  <si>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</si>
  <si>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</si>
  <si>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</si>
  <si>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</si>
  <si>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</si>
  <si>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</si>
  <si>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</si>
  <si>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</si>
  <si>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</si>
  <si>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</si>
  <si>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</si>
  <si>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</si>
  <si>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</si>
  <si>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</si>
  <si>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</si>
  <si>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</si>
  <si>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</si>
  <si>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</si>
  <si>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</si>
  <si>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</si>
  <si>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</si>
  <si>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</si>
  <si>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</si>
  <si>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</si>
  <si>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</si>
  <si>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</si>
  <si>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</si>
  <si>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</si>
  <si>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</si>
  <si>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</si>
  <si>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</si>
  <si>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</si>
  <si>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</si>
  <si>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</si>
  <si>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</si>
  <si>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</si>
  <si>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</si>
  <si>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</si>
  <si>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</si>
  <si>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</si>
  <si>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</si>
  <si>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</si>
  <si>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</si>
  <si>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</si>
  <si>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</si>
  <si>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</si>
  <si>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</si>
  <si>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</si>
  <si>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</si>
  <si>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</si>
  <si>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</si>
  <si>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</si>
  <si>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</si>
  <si>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</si>
  <si>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</si>
  <si>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</si>
  <si>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</si>
  <si>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</si>
  <si>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</si>
  <si>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</si>
  <si>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</si>
  <si>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</si>
  <si>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</si>
  <si>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</si>
  <si>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</si>
  <si>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</si>
  <si>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</si>
  <si>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</si>
  <si>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</si>
  <si>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</si>
  <si>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</si>
  <si>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</si>
  <si>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</si>
  <si>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</si>
  <si>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</si>
  <si>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</si>
  <si>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</si>
  <si>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</si>
  <si>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</si>
  <si>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</si>
  <si>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</si>
  <si>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</si>
  <si>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</si>
  <si>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</si>
  <si>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</si>
  <si>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</si>
  <si>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</si>
  <si>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</si>
  <si>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</si>
  <si>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</si>
  <si>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</si>
  <si>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</si>
  <si>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</si>
  <si>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</si>
  <si>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</si>
  <si>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</si>
  <si>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</si>
  <si>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</si>
  <si>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</si>
  <si>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</si>
  <si>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</si>
  <si>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</si>
  <si>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</si>
  <si>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</si>
  <si>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</si>
  <si>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</si>
  <si>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</si>
  <si>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</si>
  <si>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</si>
  <si>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</si>
  <si>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</si>
  <si>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</si>
  <si>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</si>
  <si>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</si>
  <si>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</si>
  <si>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</si>
  <si>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</si>
  <si>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</si>
  <si>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</si>
  <si>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</si>
  <si>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</si>
  <si>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</si>
  <si>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</si>
  <si>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</si>
  <si>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</si>
  <si>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</si>
  <si>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</si>
  <si>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</si>
  <si>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</si>
  <si>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</si>
  <si>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</si>
  <si>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</si>
  <si>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</si>
  <si>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</si>
  <si>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</si>
  <si>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</si>
  <si>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</si>
  <si>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</si>
  <si>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</si>
  <si>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</si>
  <si>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</si>
  <si>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</si>
  <si>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</si>
  <si>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</si>
  <si>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</si>
  <si>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</si>
  <si>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</si>
  <si>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</si>
  <si>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</si>
  <si>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</si>
  <si>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</si>
  <si>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</si>
  <si>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</si>
  <si>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</si>
  <si>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</si>
  <si>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</si>
  <si>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</si>
  <si>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</si>
  <si>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</si>
  <si>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</si>
  <si>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</si>
  <si>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</si>
  <si>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</si>
  <si>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</si>
  <si>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</si>
  <si>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</si>
  <si>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</si>
  <si>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</si>
  <si>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</si>
  <si>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</si>
  <si>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</si>
  <si>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</si>
  <si>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</si>
  <si>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</si>
  <si>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</si>
  <si>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</si>
  <si>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</si>
  <si>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</si>
  <si>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</si>
  <si>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</si>
  <si>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</si>
  <si>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</si>
  <si>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</si>
  <si>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</si>
  <si>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</si>
  <si>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</si>
  <si>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</si>
  <si>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</si>
  <si>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</si>
  <si>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</si>
  <si>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</si>
  <si>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</si>
  <si>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</si>
  <si>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</si>
  <si>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</si>
  <si>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</si>
  <si>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</si>
  <si>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</si>
  <si>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</si>
  <si>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</si>
  <si>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</si>
  <si>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</si>
  <si>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</si>
  <si>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</si>
  <si>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</si>
  <si>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</si>
  <si>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</si>
  <si>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</si>
  <si>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</si>
  <si>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</si>
  <si>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</si>
  <si>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</si>
  <si>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</si>
  <si>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</si>
  <si>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</si>
  <si>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</si>
  <si>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</si>
  <si>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</si>
  <si>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</si>
  <si>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</si>
  <si>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</si>
  <si>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</si>
  <si>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</si>
  <si>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</si>
  <si>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</si>
  <si>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</si>
  <si>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</si>
  <si>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</si>
  <si>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</si>
  <si>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</si>
  <si>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</si>
  <si>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</si>
  <si>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</si>
  <si>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</si>
  <si>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</si>
  <si>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</si>
  <si>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</si>
  <si>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</si>
  <si>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</si>
  <si>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</si>
  <si>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</si>
  <si>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</si>
  <si>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</si>
  <si>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</si>
  <si>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</si>
  <si>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</si>
  <si>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</si>
  <si>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</si>
  <si>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</si>
  <si>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</si>
  <si>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</si>
  <si>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</si>
  <si>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</si>
  <si>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</si>
  <si>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</si>
  <si>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</si>
  <si>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</si>
  <si>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</si>
  <si>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</si>
  <si>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</si>
  <si>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</si>
  <si>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</si>
  <si>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</si>
  <si>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</si>
  <si>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</si>
  <si>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</si>
  <si>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</si>
  <si>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</si>
  <si>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</si>
  <si>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</si>
  <si>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</si>
  <si>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</si>
  <si>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</si>
  <si>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</si>
  <si>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</si>
  <si>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</si>
  <si>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</si>
  <si>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</si>
  <si>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</si>
  <si>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</si>
  <si>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</si>
  <si>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</si>
  <si>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</si>
  <si>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</si>
  <si>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</si>
  <si>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</si>
  <si>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</si>
  <si>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</si>
  <si>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</si>
  <si>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</si>
  <si>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</si>
  <si>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</si>
  <si>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</si>
  <si>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</si>
  <si>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</si>
  <si>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</si>
  <si>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</si>
  <si>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</si>
  <si>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</si>
  <si>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</si>
  <si>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</si>
  <si>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</si>
  <si>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</si>
  <si>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</si>
  <si>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</si>
  <si>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</si>
  <si>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</si>
  <si>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</si>
  <si>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</si>
  <si>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</si>
  <si>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</si>
  <si>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</si>
  <si>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</si>
  <si>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</si>
  <si>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</si>
  <si>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</si>
  <si>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</si>
  <si>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</si>
  <si>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</si>
  <si>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</si>
  <si>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</si>
  <si>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</si>
  <si>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</si>
  <si>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</si>
  <si>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</si>
  <si>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</si>
  <si>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</si>
  <si>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</si>
  <si>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</si>
  <si>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</si>
  <si>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</si>
  <si>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</si>
  <si>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</si>
  <si>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</si>
  <si>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</si>
  <si>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</si>
  <si>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</si>
  <si>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</si>
  <si>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</si>
  <si>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</si>
  <si>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</si>
  <si>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</si>
  <si>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</si>
  <si>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</si>
  <si>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</si>
  <si>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</si>
  <si>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</si>
  <si>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</si>
  <si>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</si>
  <si>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</si>
  <si>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</si>
  <si>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</si>
  <si>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</si>
  <si>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</si>
  <si>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</si>
  <si>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</si>
  <si>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</si>
  <si>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</si>
  <si>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</si>
  <si>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</si>
  <si>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</si>
  <si>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</si>
  <si>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</si>
  <si>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</si>
  <si>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</si>
  <si>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</si>
  <si>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</si>
  <si>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</si>
  <si>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</si>
  <si>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</si>
  <si>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</si>
  <si>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</si>
  <si>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</si>
  <si>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</si>
  <si>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</si>
  <si>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</si>
  <si>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</si>
  <si>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</si>
  <si>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</si>
  <si>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</si>
  <si>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</si>
  <si>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</si>
  <si>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</si>
  <si>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</si>
  <si>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</si>
  <si>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</si>
  <si>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</si>
  <si>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</si>
  <si>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</si>
  <si>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</si>
  <si>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</si>
  <si>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</si>
  <si>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</si>
  <si>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</si>
  <si>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</si>
  <si>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</si>
  <si>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</si>
  <si>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</si>
  <si>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</si>
  <si>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</si>
  <si>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</si>
  <si>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</si>
  <si>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</si>
  <si>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</si>
  <si>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</si>
  <si>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</si>
  <si>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</si>
  <si>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</si>
  <si>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</si>
  <si>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</si>
  <si>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</si>
  <si>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</si>
  <si>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</si>
  <si>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</si>
  <si>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</si>
  <si>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</si>
  <si>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</si>
  <si>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</si>
  <si>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</si>
  <si>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</si>
  <si>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</si>
  <si>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</si>
  <si>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</si>
  <si>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</si>
  <si>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</si>
  <si>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</si>
  <si>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</si>
  <si>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</si>
  <si>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</si>
  <si>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</si>
  <si>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</si>
  <si>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</si>
  <si>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</si>
  <si>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</si>
  <si>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</si>
  <si>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</si>
  <si>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</si>
  <si>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</si>
  <si>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</si>
  <si>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</si>
  <si>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</si>
  <si>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</si>
  <si>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</si>
  <si>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</si>
  <si>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</si>
  <si>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</si>
  <si>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</si>
  <si>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</si>
  <si>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</si>
  <si>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</si>
  <si>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</si>
  <si>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</si>
  <si>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</si>
  <si>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</si>
  <si>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</si>
  <si>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</si>
  <si>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</si>
  <si>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</si>
  <si>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</si>
  <si>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</si>
  <si>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</si>
  <si>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</si>
  <si>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</si>
  <si>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</si>
  <si>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</si>
  <si>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</si>
  <si>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</si>
  <si>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</si>
  <si>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</si>
  <si>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</si>
  <si>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</si>
  <si>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</si>
  <si>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</si>
  <si>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</si>
  <si>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</si>
  <si>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</si>
  <si>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</si>
  <si>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</si>
  <si>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</si>
  <si>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</si>
  <si>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</si>
  <si>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</si>
  <si>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</si>
  <si>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</si>
  <si>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</si>
  <si>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</si>
  <si>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</si>
  <si>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</si>
  <si>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</si>
  <si>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</si>
  <si>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</si>
  <si>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</si>
  <si>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</si>
  <si>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</si>
  <si>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</si>
  <si>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</si>
  <si>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</si>
  <si>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</si>
  <si>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</si>
  <si>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</si>
  <si>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</si>
  <si>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</si>
  <si>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</si>
  <si>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</si>
  <si>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</si>
  <si>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</si>
  <si>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</si>
  <si>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</si>
  <si>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</si>
  <si>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</si>
  <si>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</si>
  <si>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</si>
  <si>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</si>
  <si>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</si>
  <si>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</si>
  <si>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</si>
  <si>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</si>
  <si>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</si>
  <si>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</si>
  <si>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</si>
  <si>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</si>
  <si>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</si>
  <si>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</si>
  <si>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</si>
  <si>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</si>
  <si>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</si>
  <si>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</si>
  <si>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</si>
  <si>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</si>
  <si>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</si>
  <si>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</si>
  <si>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</si>
  <si>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</si>
  <si>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</si>
  <si>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</si>
  <si>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</si>
  <si>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</si>
  <si>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</si>
  <si>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</si>
  <si>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</si>
  <si>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</si>
  <si>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</si>
  <si>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</si>
  <si>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</si>
  <si>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</si>
  <si>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</si>
  <si>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</si>
  <si>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</si>
  <si>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</si>
  <si>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</si>
  <si>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</si>
  <si>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</si>
  <si>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</si>
  <si>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</si>
  <si>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</si>
  <si>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</si>
  <si>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</si>
  <si>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</si>
  <si>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</si>
  <si>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</si>
  <si>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</si>
  <si>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</si>
  <si>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</si>
  <si>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</si>
  <si>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</si>
  <si>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</si>
  <si>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</si>
  <si>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</si>
  <si>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</si>
  <si>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</si>
  <si>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</si>
  <si>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</si>
  <si>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</si>
  <si>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</si>
  <si>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</si>
  <si>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</si>
  <si>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</si>
  <si>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</si>
  <si>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</si>
  <si>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</si>
  <si>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</si>
  <si>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</si>
  <si>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</si>
  <si>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</si>
  <si>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</si>
  <si>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</si>
  <si>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</si>
  <si>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</si>
  <si>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</si>
  <si>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</si>
  <si>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</si>
  <si>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</si>
  <si>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</si>
  <si>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</si>
  <si>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</si>
  <si>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</si>
  <si>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</si>
  <si>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</si>
  <si>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</si>
  <si>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</si>
  <si>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</si>
  <si>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</si>
  <si>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</si>
  <si>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</si>
  <si>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</si>
  <si>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</si>
  <si>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</si>
  <si>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</si>
  <si>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</si>
  <si>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</si>
  <si>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</si>
  <si>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</si>
  <si>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</si>
  <si>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</si>
  <si>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</si>
  <si>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</si>
  <si>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</si>
  <si>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</si>
  <si>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</si>
  <si>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</si>
  <si>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</si>
  <si>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</si>
  <si>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</si>
  <si>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</si>
  <si>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</si>
  <si>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</si>
  <si>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</si>
  <si>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</si>
  <si>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</si>
  <si>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</si>
  <si>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</si>
  <si>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</si>
  <si>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</si>
  <si>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</si>
  <si>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</si>
  <si>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</si>
  <si>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</si>
  <si>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</si>
  <si>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</si>
  <si>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</si>
  <si>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</si>
  <si>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</si>
  <si>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</si>
  <si>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</si>
  <si>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</si>
  <si>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</si>
  <si>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</si>
  <si>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</si>
  <si>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</si>
  <si>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</si>
  <si>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</si>
  <si>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</si>
  <si>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</si>
  <si>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</si>
  <si>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</si>
  <si>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</si>
  <si>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</si>
  <si>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</si>
  <si>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</si>
  <si>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</si>
  <si>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</si>
  <si>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</si>
  <si>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</si>
  <si>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</si>
  <si>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</si>
  <si>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</si>
  <si>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</si>
  <si>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</si>
  <si>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</si>
  <si>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</si>
  <si>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</si>
  <si>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</si>
  <si>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</si>
  <si>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</si>
  <si>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</si>
  <si>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</si>
  <si>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</si>
  <si>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</si>
  <si>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</si>
  <si>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</si>
  <si>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</si>
  <si>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</si>
  <si>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</si>
  <si>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</si>
  <si>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</si>
  <si>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</si>
  <si>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</si>
  <si>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</si>
  <si>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</si>
  <si>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</si>
  <si>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</si>
  <si>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</si>
  <si>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</si>
  <si>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</si>
  <si>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</si>
  <si>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</si>
  <si>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</si>
  <si>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</si>
  <si>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</si>
  <si>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</si>
  <si>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</si>
  <si>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</si>
  <si>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</si>
  <si>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</si>
  <si>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</si>
  <si>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</si>
  <si>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</si>
  <si>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</si>
  <si>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</si>
  <si>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</si>
  <si>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</si>
  <si>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</si>
  <si>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</si>
  <si>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</si>
  <si>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</si>
  <si>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</si>
  <si>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</si>
  <si>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</si>
  <si>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</si>
  <si>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</si>
  <si>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</si>
  <si>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</si>
  <si>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</si>
  <si>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</si>
  <si>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</si>
  <si>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</si>
  <si>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</si>
  <si>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</si>
  <si>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</si>
  <si>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</si>
  <si>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</si>
  <si>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</si>
  <si>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</si>
  <si>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</si>
  <si>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</si>
  <si>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</si>
  <si>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</si>
  <si>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</si>
  <si>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</si>
  <si>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</si>
  <si>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</si>
  <si>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</si>
  <si>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</si>
  <si>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</si>
  <si>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</si>
  <si>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</si>
  <si>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</si>
  <si>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</si>
  <si>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</si>
  <si>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</si>
  <si>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</si>
  <si>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</si>
  <si>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</si>
  <si>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</si>
  <si>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</si>
  <si>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</si>
  <si>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</si>
  <si>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</si>
  <si>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</si>
  <si>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</si>
  <si>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</si>
  <si>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</si>
  <si>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</si>
  <si>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</si>
  <si>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</si>
  <si>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</si>
  <si>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</si>
  <si>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</si>
  <si>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</si>
  <si>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</si>
  <si>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</si>
  <si>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</si>
  <si>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</si>
  <si>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</si>
  <si>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</si>
  <si>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</si>
  <si>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</si>
  <si>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</si>
  <si>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</si>
  <si>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</si>
  <si>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</si>
  <si>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</si>
  <si>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</si>
  <si>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</si>
  <si>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</si>
  <si>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</si>
  <si>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</si>
  <si>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</si>
  <si>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</si>
  <si>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</si>
  <si>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</si>
  <si>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</si>
  <si>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</si>
  <si>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</si>
  <si>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</si>
  <si>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</si>
  <si>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</si>
  <si>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</si>
  <si>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</si>
  <si>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</si>
  <si>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</si>
  <si>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</si>
  <si>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</si>
  <si>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</si>
  <si>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</si>
  <si>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</si>
  <si>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</si>
  <si>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</si>
  <si>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</si>
  <si>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</si>
  <si>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</si>
  <si>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</si>
  <si>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</si>
  <si>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</si>
  <si>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</si>
  <si>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</si>
  <si>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</si>
  <si>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</si>
  <si>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</si>
  <si>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</si>
  <si>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</si>
  <si>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</si>
  <si>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</si>
  <si>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</si>
  <si>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</si>
  <si>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</si>
  <si>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</si>
  <si>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</si>
  <si>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</si>
  <si>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</si>
  <si>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</si>
  <si>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</si>
  <si>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</si>
  <si>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</si>
  <si>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</si>
  <si>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</si>
  <si>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</si>
  <si>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</si>
  <si>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</si>
  <si>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</si>
  <si>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</si>
  <si>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</si>
  <si>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</si>
  <si>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</si>
  <si>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</si>
  <si>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</si>
  <si>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</si>
  <si>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</si>
  <si>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</si>
  <si>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</si>
  <si>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</si>
  <si>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</si>
  <si>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</si>
  <si>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</si>
  <si>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</si>
  <si>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</si>
  <si>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</si>
  <si>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</si>
  <si>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</si>
  <si>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</si>
  <si>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</si>
  <si>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</si>
  <si>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</si>
  <si>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</si>
  <si>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</si>
  <si>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</si>
  <si>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</si>
  <si>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</si>
  <si>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</si>
  <si>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</si>
  <si>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</si>
  <si>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</si>
  <si>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</si>
  <si>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</si>
  <si>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</si>
  <si>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</si>
  <si>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</si>
  <si>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</si>
  <si>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</si>
  <si>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</si>
  <si>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</si>
  <si>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</si>
  <si>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</si>
  <si>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</si>
  <si>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</si>
  <si>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</si>
  <si>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</si>
  <si>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</si>
  <si>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</si>
  <si>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</si>
  <si>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</si>
  <si>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</si>
  <si>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</si>
  <si>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</si>
  <si>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</si>
  <si>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</si>
  <si>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</si>
  <si>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</si>
  <si>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</si>
  <si>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</si>
  <si>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</si>
  <si>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</si>
  <si>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</si>
  <si>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</si>
  <si>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</si>
  <si>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</si>
  <si>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</si>
  <si>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</si>
  <si>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</si>
  <si>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</si>
  <si>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</si>
  <si>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</si>
  <si>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</si>
  <si>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</si>
  <si>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</si>
  <si>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</si>
  <si>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</si>
  <si>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</si>
  <si>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</si>
  <si>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</si>
  <si>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</si>
  <si>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</si>
  <si>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</si>
  <si>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</si>
  <si>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</si>
  <si>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</si>
  <si>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</si>
  <si>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</si>
  <si>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</si>
  <si>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</si>
  <si>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</si>
  <si>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</si>
  <si>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</si>
  <si>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</si>
  <si>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</si>
  <si>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</si>
  <si>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</si>
  <si>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</si>
  <si>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</si>
  <si>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</si>
  <si>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</si>
  <si>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</si>
  <si>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</si>
  <si>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</si>
  <si>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</si>
  <si>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</si>
  <si>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</si>
  <si>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</si>
  <si>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</si>
  <si>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</si>
  <si>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</si>
  <si>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</si>
  <si>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</si>
  <si>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</si>
  <si>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</si>
  <si>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</si>
  <si>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</si>
  <si>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</si>
  <si>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</si>
  <si>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</si>
  <si>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</si>
  <si>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</si>
  <si>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</si>
  <si>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</si>
  <si>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</si>
  <si>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</si>
  <si>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</si>
  <si>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</si>
  <si>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</si>
  <si>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</si>
  <si>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</si>
  <si>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</si>
  <si>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</si>
  <si>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</si>
  <si>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</si>
  <si>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</si>
  <si>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</si>
  <si>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</si>
  <si>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</si>
  <si>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</si>
  <si>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</si>
  <si>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</si>
  <si>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</si>
  <si>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</si>
  <si>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</si>
  <si>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</si>
  <si>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</si>
  <si>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</si>
  <si>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</si>
  <si>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</si>
  <si>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</si>
  <si>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</si>
  <si>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</si>
  <si>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</si>
  <si>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</si>
  <si>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</si>
  <si>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</si>
  <si>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</si>
  <si>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</si>
  <si>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</si>
  <si>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</si>
  <si>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</si>
  <si>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</si>
  <si>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</si>
  <si>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</si>
  <si>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</si>
  <si>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</si>
  <si>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</si>
  <si>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</si>
  <si>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</si>
  <si>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</si>
  <si>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</si>
  <si>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</si>
  <si>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</si>
  <si>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</si>
  <si>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</si>
  <si>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</si>
  <si>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</si>
  <si>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</si>
  <si>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</si>
  <si>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</si>
  <si>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</si>
  <si>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</si>
  <si>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</si>
  <si>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</si>
  <si>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</si>
  <si>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</si>
  <si>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</si>
  <si>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</si>
  <si>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</si>
  <si>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</si>
  <si>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</si>
  <si>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</si>
  <si>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</si>
  <si>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</si>
  <si>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</si>
  <si>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</si>
  <si>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</si>
  <si>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</si>
  <si>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</si>
  <si>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</si>
  <si>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</si>
  <si>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</si>
  <si>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</si>
  <si>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</si>
  <si>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</si>
  <si>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</si>
  <si>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</si>
  <si>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</si>
  <si>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</si>
  <si>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</si>
  <si>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</si>
  <si>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</si>
  <si>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</si>
  <si>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</si>
  <si>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</si>
  <si>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</si>
  <si>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</si>
  <si>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</si>
  <si>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</si>
  <si>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</si>
  <si>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</si>
  <si>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</si>
  <si>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</si>
  <si>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</si>
  <si>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</si>
  <si>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</si>
  <si>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</si>
  <si>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</si>
  <si>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</si>
  <si>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</si>
  <si>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</si>
  <si>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</si>
  <si>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</si>
  <si>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</si>
  <si>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</si>
  <si>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</si>
  <si>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</si>
  <si>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</si>
  <si>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</si>
  <si>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</si>
  <si>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</si>
  <si>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</si>
  <si>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</si>
  <si>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</si>
  <si>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</si>
  <si>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</si>
  <si>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</si>
  <si>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</si>
  <si>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</si>
  <si>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</si>
  <si>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</si>
  <si>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</si>
  <si>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</si>
  <si>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</si>
  <si>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</si>
  <si>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</si>
  <si>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</si>
  <si>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</si>
  <si>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</si>
  <si>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</si>
  <si>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</si>
  <si>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</si>
  <si>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</si>
  <si>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</si>
  <si>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</si>
  <si>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</si>
  <si>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</si>
  <si>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</si>
  <si>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</si>
  <si>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</si>
  <si>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</si>
  <si>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</si>
  <si>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</si>
  <si>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</si>
  <si>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</si>
  <si>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</si>
  <si>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</si>
  <si>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</si>
  <si>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</si>
  <si>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</si>
  <si>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</si>
  <si>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</si>
  <si>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</si>
  <si>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</si>
  <si>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</si>
  <si>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</si>
  <si>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</si>
  <si>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</si>
  <si>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</si>
  <si>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</si>
  <si>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</si>
  <si>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</si>
  <si>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</si>
  <si>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</si>
  <si>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</si>
  <si>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</si>
  <si>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</si>
  <si>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</si>
  <si>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</si>
  <si>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</si>
  <si>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</si>
  <si>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</si>
  <si>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</si>
  <si>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</si>
  <si>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</si>
  <si>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</si>
  <si>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</si>
  <si>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</si>
  <si>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</si>
  <si>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</si>
  <si>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</si>
  <si>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</si>
  <si>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</si>
  <si>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</si>
  <si>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</si>
  <si>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</si>
  <si>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</si>
  <si>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</si>
  <si>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</si>
  <si>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</si>
  <si>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</si>
  <si>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</si>
  <si>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</si>
  <si>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</si>
  <si>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</si>
  <si>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</si>
  <si>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</si>
  <si>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</si>
  <si>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</si>
  <si>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</si>
  <si>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</si>
  <si>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</si>
  <si>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</si>
  <si>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</si>
  <si>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</si>
  <si>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</si>
  <si>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</si>
  <si>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</si>
  <si>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</si>
  <si>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</si>
  <si>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</si>
  <si>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</si>
  <si>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</si>
  <si>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</si>
  <si>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</si>
  <si>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</si>
  <si>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</si>
  <si>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</si>
  <si>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</si>
  <si>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</si>
  <si>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</si>
  <si>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</si>
  <si>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</si>
  <si>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</si>
  <si>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</si>
  <si>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</si>
  <si>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</si>
  <si>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</si>
  <si>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</si>
  <si>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</si>
  <si>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</si>
  <si>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</si>
  <si>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</si>
  <si>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</si>
  <si>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</si>
  <si>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</si>
  <si>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</si>
  <si>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</si>
  <si>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</si>
  <si>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</si>
  <si>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</si>
  <si>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</si>
  <si>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</si>
  <si>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</si>
  <si>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</si>
  <si>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</si>
  <si>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</si>
  <si>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</si>
  <si>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</si>
  <si>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</si>
  <si>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</si>
  <si>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</si>
  <si>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</si>
  <si>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</si>
  <si>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</si>
  <si>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</si>
  <si>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</si>
  <si>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</si>
  <si>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</si>
  <si>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</si>
  <si>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</si>
  <si>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</si>
  <si>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</si>
  <si>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</si>
  <si>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</si>
  <si>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</si>
  <si>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</si>
  <si>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</si>
  <si>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</si>
  <si>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</si>
  <si>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</si>
  <si>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</si>
  <si>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</si>
  <si>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</si>
  <si>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</si>
  <si>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</si>
  <si>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</si>
  <si>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</si>
  <si>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</si>
  <si>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</si>
  <si>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</si>
  <si>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</si>
  <si>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</si>
  <si>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</si>
  <si>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</si>
  <si>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</si>
  <si>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</si>
  <si>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</si>
  <si>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</si>
  <si>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</si>
  <si>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</si>
  <si>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</si>
  <si>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</si>
  <si>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</si>
  <si>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</si>
  <si>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</si>
  <si>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</si>
  <si>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</si>
  <si>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</si>
  <si>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</si>
  <si>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</si>
  <si>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</si>
  <si>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</si>
  <si>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</si>
  <si>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</si>
  <si>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</si>
  <si>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</si>
  <si>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</si>
  <si>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</si>
  <si>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</si>
  <si>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</si>
  <si>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</si>
  <si>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</si>
  <si>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</si>
  <si>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</si>
  <si>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</si>
  <si>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</si>
  <si>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</si>
  <si>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</si>
  <si>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</si>
  <si>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</si>
  <si>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</si>
  <si>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</si>
  <si>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</si>
  <si>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</si>
  <si>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</si>
  <si>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</si>
  <si>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</si>
  <si>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</si>
  <si>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</si>
  <si>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</si>
  <si>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</si>
  <si>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</si>
  <si>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</si>
  <si>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</si>
  <si>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</si>
  <si>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</si>
  <si>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</si>
  <si>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</si>
  <si>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</si>
  <si>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</si>
  <si>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</si>
  <si>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</si>
  <si>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</si>
  <si>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</si>
  <si>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</si>
  <si>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</si>
  <si>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</si>
  <si>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</si>
  <si>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</si>
  <si>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</si>
  <si>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</si>
  <si>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</si>
  <si>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</si>
  <si>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</si>
  <si>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</si>
  <si>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</si>
  <si>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</si>
  <si>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</si>
  <si>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</si>
  <si>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</si>
  <si>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</si>
  <si>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</si>
  <si>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</si>
  <si>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</si>
  <si>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</si>
  <si>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</si>
  <si>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</si>
  <si>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</si>
  <si>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</si>
  <si>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</si>
  <si>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</si>
  <si>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</si>
  <si>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</si>
  <si>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</si>
  <si>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</si>
  <si>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</si>
  <si>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</si>
  <si>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</si>
  <si>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</si>
  <si>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</si>
  <si>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</si>
  <si>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</si>
  <si>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</si>
  <si>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</si>
  <si>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</si>
  <si>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</si>
  <si>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</si>
  <si>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</si>
  <si>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</si>
  <si>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</si>
  <si>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</si>
  <si>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</si>
  <si>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</si>
  <si>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</si>
  <si>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</si>
  <si>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</si>
  <si>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</si>
  <si>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</si>
  <si>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</si>
  <si>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</si>
  <si>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</si>
  <si>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</si>
  <si>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</si>
  <si>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</si>
  <si>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</si>
  <si>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</si>
  <si>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</si>
  <si>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</si>
  <si>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</si>
  <si>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</si>
  <si>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</si>
  <si>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</si>
  <si>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</si>
  <si>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</si>
  <si>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</si>
  <si>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</si>
  <si>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</si>
  <si>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</si>
  <si>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</si>
  <si>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</si>
  <si>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</si>
  <si>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</si>
  <si>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</si>
  <si>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</si>
  <si>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</si>
  <si>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</si>
  <si>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</si>
  <si>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</si>
  <si>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</si>
  <si>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</si>
  <si>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</si>
  <si>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</si>
  <si>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</si>
  <si>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</si>
  <si>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</si>
  <si>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</si>
  <si>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</si>
  <si>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</si>
  <si>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</si>
  <si>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</si>
  <si>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</si>
  <si>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</si>
  <si>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</si>
  <si>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</si>
  <si>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</si>
  <si>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</si>
  <si>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</si>
  <si>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</si>
  <si>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</si>
  <si>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</si>
  <si>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</si>
  <si>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</si>
  <si>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</si>
  <si>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</si>
  <si>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</si>
  <si>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</si>
  <si>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</si>
  <si>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</si>
  <si>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</si>
  <si>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</si>
  <si>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</si>
  <si>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</si>
  <si>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</si>
  <si>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</si>
  <si>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</si>
  <si>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</si>
  <si>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</si>
  <si>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</si>
  <si>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</si>
  <si>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</si>
  <si>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</si>
  <si>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</si>
  <si>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</si>
  <si>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</si>
  <si>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</si>
  <si>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</si>
  <si>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</si>
  <si>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</si>
  <si>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</si>
  <si>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</si>
  <si>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</si>
  <si>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</si>
  <si>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</si>
  <si>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</si>
  <si>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</si>
  <si>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</si>
  <si>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</si>
  <si>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</si>
  <si>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</si>
  <si>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</si>
  <si>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</si>
  <si>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</si>
  <si>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</si>
  <si>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</si>
  <si>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</si>
  <si>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</si>
  <si>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</si>
  <si>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</si>
  <si>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</si>
  <si>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</si>
  <si>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</si>
  <si>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</si>
  <si>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</si>
  <si>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</si>
  <si>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</si>
  <si>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</si>
  <si>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</si>
  <si>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</si>
  <si>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</si>
  <si>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</si>
  <si>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</si>
  <si>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</si>
  <si>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</si>
  <si>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</si>
  <si>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</si>
  <si>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</si>
  <si>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</si>
  <si>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</si>
  <si>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</si>
  <si>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</si>
  <si>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</si>
  <si>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</si>
  <si>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</si>
  <si>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</si>
  <si>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</si>
  <si>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</si>
  <si>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</si>
  <si>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</si>
  <si>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</si>
  <si>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</si>
  <si>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</si>
  <si>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</si>
  <si>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</si>
  <si>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</si>
  <si>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</si>
  <si>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</si>
  <si>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</si>
  <si>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</si>
  <si>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</si>
  <si>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</si>
  <si>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</si>
  <si>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</si>
  <si>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</si>
  <si>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</si>
  <si>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</si>
  <si>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</si>
  <si>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</si>
  <si>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</si>
  <si>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</si>
  <si>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</si>
  <si>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</si>
  <si>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</si>
  <si>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</si>
  <si>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</si>
  <si>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</si>
  <si>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</si>
  <si>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</si>
  <si>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</si>
  <si>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</si>
  <si>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</si>
  <si>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</si>
  <si>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</si>
  <si>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</si>
  <si>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</si>
  <si>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</si>
  <si>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</si>
  <si>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</si>
  <si>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</si>
  <si>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</si>
  <si>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</si>
  <si>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</si>
  <si>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</si>
  <si>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</si>
  <si>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</si>
  <si>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</si>
  <si>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</si>
  <si>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</si>
  <si>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</si>
  <si>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</si>
  <si>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</si>
  <si>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</si>
  <si>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</si>
  <si>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</si>
  <si>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</si>
  <si>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</si>
  <si>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</si>
  <si>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</si>
  <si>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</si>
  <si>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</si>
  <si>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</si>
  <si>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</si>
  <si>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</si>
  <si>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</si>
  <si>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</si>
  <si>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</si>
  <si>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</si>
  <si>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</si>
  <si>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</si>
  <si>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</si>
  <si>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</si>
  <si>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</si>
  <si>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</si>
  <si>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</si>
  <si>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</si>
  <si>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</si>
  <si>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</si>
  <si>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</si>
  <si>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</si>
  <si>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</si>
  <si>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</si>
  <si>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</si>
  <si>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</si>
  <si>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</si>
  <si>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</si>
  <si>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</si>
  <si>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</si>
  <si>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</si>
  <si>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</si>
  <si>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</si>
  <si>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</si>
  <si>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</si>
  <si>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</si>
  <si>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</si>
  <si>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</si>
  <si>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</si>
  <si>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</si>
  <si>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</si>
  <si>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</si>
  <si>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</si>
  <si>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</si>
  <si>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</si>
  <si>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</si>
  <si>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</si>
  <si>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</si>
  <si>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</si>
  <si>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</si>
  <si>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</si>
  <si>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</si>
  <si>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</si>
  <si>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</si>
  <si>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</si>
  <si>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</si>
  <si>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</si>
  <si>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</si>
  <si>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</si>
  <si>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</si>
  <si>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</si>
  <si>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</si>
  <si>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</si>
  <si>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</si>
  <si>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</si>
  <si>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</si>
  <si>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</si>
  <si>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</si>
  <si>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</si>
  <si>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</si>
  <si>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</si>
  <si>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</si>
  <si>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</si>
  <si>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</si>
  <si>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</si>
  <si>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</si>
  <si>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</si>
  <si>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</si>
  <si>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</si>
  <si>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</si>
  <si>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</si>
  <si>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</si>
  <si>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</si>
  <si>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</si>
  <si>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</si>
  <si>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</si>
  <si>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</si>
  <si>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</si>
  <si>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</si>
  <si>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</si>
  <si>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</si>
  <si>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</si>
  <si>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</si>
  <si>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</si>
  <si>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</si>
  <si>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</si>
  <si>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</si>
  <si>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</si>
  <si>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</si>
  <si>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</si>
  <si>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</si>
  <si>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</si>
  <si>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</si>
  <si>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</si>
  <si>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</si>
  <si>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</si>
  <si>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</si>
  <si>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</si>
  <si>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</si>
  <si>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</si>
  <si>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</si>
  <si>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</si>
  <si>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</si>
  <si>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</si>
  <si>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</si>
  <si>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</si>
  <si>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</si>
  <si>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</si>
  <si>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</si>
  <si>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</si>
  <si>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</si>
  <si>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</si>
  <si>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</si>
  <si>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</si>
  <si>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</si>
  <si>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</si>
  <si>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</si>
  <si>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</si>
  <si>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</si>
  <si>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</si>
  <si>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</si>
  <si>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</si>
  <si>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</si>
  <si>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</si>
  <si>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</si>
  <si>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</si>
  <si>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</si>
  <si>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</si>
  <si>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</si>
  <si>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</si>
  <si>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</si>
  <si>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</si>
  <si>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</si>
  <si>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</si>
  <si>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</si>
  <si>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</si>
  <si>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</si>
  <si>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</si>
  <si>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</si>
  <si>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</si>
  <si>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</si>
  <si>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</si>
  <si>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</si>
  <si>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</si>
  <si>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</si>
  <si>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</si>
  <si>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</si>
  <si>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</si>
  <si>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</si>
  <si>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</si>
  <si>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</si>
  <si>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</si>
  <si>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</si>
  <si>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</si>
  <si>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</si>
  <si>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</si>
  <si>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</si>
  <si>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</si>
  <si>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</si>
  <si>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</si>
  <si>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</si>
  <si>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</si>
  <si>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</si>
  <si>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</si>
  <si>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</si>
  <si>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</si>
  <si>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</si>
  <si>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</si>
  <si>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</si>
  <si>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</si>
  <si>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</si>
  <si>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</si>
  <si>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</si>
  <si>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</si>
  <si>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</si>
  <si>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</si>
  <si>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</si>
  <si>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</si>
  <si>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</si>
  <si>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</si>
  <si>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</si>
  <si>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</si>
  <si>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</si>
  <si>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</si>
  <si>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</si>
  <si>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</si>
  <si>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</si>
  <si>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</si>
  <si>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</si>
  <si>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</si>
  <si>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</si>
  <si>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</si>
  <si>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</si>
  <si>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</si>
  <si>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</si>
  <si>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</si>
  <si>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</si>
  <si>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</si>
  <si>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</si>
  <si>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</si>
  <si>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</si>
  <si>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</si>
  <si>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</si>
  <si>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</si>
  <si>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</si>
  <si>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</si>
  <si>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</si>
  <si>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</si>
  <si>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</si>
  <si>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</si>
  <si>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</si>
  <si>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</si>
  <si>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</si>
  <si>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</si>
  <si>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</si>
  <si>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</si>
  <si>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</si>
  <si>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</si>
  <si>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</si>
  <si>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</si>
  <si>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</si>
  <si>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</si>
  <si>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</si>
  <si>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</si>
  <si>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</si>
  <si>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</si>
  <si>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</si>
  <si>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</si>
  <si>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</si>
  <si>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</si>
  <si>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</si>
  <si>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</si>
  <si>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</si>
  <si>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</si>
  <si>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</si>
  <si>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</si>
  <si>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</si>
  <si>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</si>
  <si>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</si>
  <si>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</si>
  <si>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</si>
  <si>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</si>
  <si>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</si>
  <si>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</si>
  <si>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</si>
  <si>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</si>
  <si>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</si>
  <si>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</si>
  <si>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</si>
  <si>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</si>
  <si>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</si>
  <si>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</si>
  <si>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</si>
  <si>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</si>
  <si>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</si>
  <si>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</si>
  <si>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</si>
  <si>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</si>
  <si>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</si>
  <si>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</si>
  <si>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</si>
  <si>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</si>
  <si>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</si>
  <si>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</si>
  <si>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</si>
  <si>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</si>
  <si>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</si>
  <si>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</si>
  <si>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</si>
  <si>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</si>
  <si>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</si>
  <si>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</si>
  <si>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</si>
  <si>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</si>
  <si>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</si>
  <si>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</si>
  <si>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</si>
  <si>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</si>
  <si>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</si>
  <si>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</si>
  <si>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</si>
  <si>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</si>
  <si>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</si>
  <si>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</si>
  <si>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</si>
  <si>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</si>
  <si>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</si>
  <si>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</si>
  <si>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</si>
  <si>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</si>
  <si>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</si>
  <si>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</si>
  <si>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</si>
  <si>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</si>
  <si>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</si>
  <si>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</si>
  <si>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</si>
  <si>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</si>
  <si>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</si>
  <si>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</si>
  <si>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</si>
  <si>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</si>
  <si>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</si>
  <si>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</si>
  <si>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</si>
  <si>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</si>
  <si>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</si>
  <si>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</si>
  <si>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</si>
  <si>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</si>
  <si>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</si>
  <si>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</si>
  <si>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</si>
  <si>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</si>
  <si>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</si>
  <si>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</si>
  <si>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</si>
  <si>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</si>
  <si>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</si>
  <si>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</si>
  <si>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</si>
  <si>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</si>
  <si>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</si>
  <si>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</si>
  <si>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</si>
  <si>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</si>
  <si>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</si>
  <si>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</si>
  <si>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</si>
  <si>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</si>
  <si>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</si>
  <si>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</si>
  <si>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</si>
  <si>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</si>
  <si>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</si>
  <si>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</si>
  <si>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</si>
  <si>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</si>
  <si>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</si>
  <si>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</si>
  <si>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</si>
  <si>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</si>
  <si>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</si>
  <si>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</si>
  <si>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</si>
  <si>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</si>
  <si>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</si>
  <si>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</si>
  <si>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</si>
  <si>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</si>
  <si>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</si>
  <si>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</si>
  <si>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</si>
  <si>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</si>
  <si>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</si>
  <si>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</si>
  <si>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</si>
  <si>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</si>
  <si>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</si>
  <si>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</si>
  <si>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</si>
  <si>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</si>
  <si>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</si>
  <si>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</si>
  <si>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</si>
  <si>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</si>
  <si>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</si>
  <si>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</si>
  <si>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</si>
  <si>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</si>
  <si>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</si>
  <si>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</si>
  <si>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</si>
  <si>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</si>
  <si>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</si>
  <si>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</si>
  <si>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</si>
  <si>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</si>
  <si>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</si>
  <si>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</si>
  <si>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</si>
  <si>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</si>
  <si>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</si>
  <si>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</si>
  <si>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</si>
  <si>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</si>
  <si>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</si>
  <si>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</si>
  <si>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</si>
  <si>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</si>
  <si>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</si>
  <si>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</si>
  <si>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</si>
  <si>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</si>
  <si>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</si>
  <si>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</si>
  <si>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</si>
  <si>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</si>
  <si>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</si>
  <si>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</si>
  <si>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</si>
  <si>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</si>
  <si>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</si>
  <si>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</si>
  <si>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</si>
  <si>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</si>
  <si>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</si>
  <si>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</si>
  <si>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</si>
  <si>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</si>
  <si>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</si>
  <si>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</si>
  <si>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</si>
  <si>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</si>
  <si>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</si>
  <si>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</si>
  <si>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</si>
  <si>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</si>
  <si>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</si>
  <si>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</si>
  <si>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</si>
  <si>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</si>
  <si>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</si>
  <si>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</si>
  <si>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</si>
  <si>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</si>
  <si>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</si>
  <si>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</si>
  <si>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</si>
  <si>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</si>
  <si>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</si>
  <si>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</si>
  <si>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</si>
  <si>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</si>
  <si>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</si>
  <si>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</si>
  <si>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</si>
  <si>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</si>
  <si>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</si>
  <si>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</si>
  <si>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</si>
  <si>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</si>
  <si>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</si>
  <si>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</si>
  <si>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</si>
  <si>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</si>
  <si>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</si>
  <si>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</si>
  <si>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</si>
  <si>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</si>
  <si>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</si>
  <si>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</si>
  <si>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</si>
  <si>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</si>
  <si>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</si>
  <si>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</si>
  <si>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</si>
  <si>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</si>
  <si>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</si>
  <si>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</si>
  <si>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</si>
  <si>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</si>
  <si>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</si>
  <si>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</si>
  <si>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</si>
  <si>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</si>
  <si>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</si>
  <si>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</si>
  <si>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</si>
  <si>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</si>
  <si>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</si>
  <si>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</si>
  <si>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</si>
  <si>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</si>
  <si>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</si>
  <si>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</si>
  <si>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</si>
  <si>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</si>
  <si>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</si>
  <si>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</si>
  <si>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</si>
  <si>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</si>
  <si>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</si>
  <si>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</si>
  <si>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</si>
  <si>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</si>
  <si>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</si>
  <si>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</si>
  <si>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</si>
  <si>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</si>
  <si>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</si>
  <si>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</si>
  <si>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</si>
  <si>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</si>
  <si>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</si>
  <si>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</si>
  <si>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</si>
  <si>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</si>
  <si>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</si>
  <si>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</si>
  <si>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</si>
  <si>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</si>
  <si>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</si>
  <si>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</si>
  <si>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</si>
  <si>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</si>
  <si>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</si>
  <si>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</si>
  <si>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</si>
  <si>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</si>
  <si>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</si>
  <si>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</si>
  <si>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</si>
  <si>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</si>
  <si>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</si>
  <si>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</si>
  <si>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</si>
  <si>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</si>
  <si>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</si>
  <si>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</si>
  <si>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</si>
  <si>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</si>
  <si>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</si>
  <si>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</si>
  <si>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</si>
  <si>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</si>
  <si>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</si>
  <si>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</si>
  <si>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</si>
  <si>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</si>
  <si>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</si>
  <si>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</si>
  <si>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</si>
  <si>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</si>
  <si>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</si>
  <si>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</si>
  <si>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</si>
  <si>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</si>
  <si>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</si>
  <si>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</si>
  <si>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</si>
  <si>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</si>
  <si>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</si>
  <si>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</si>
  <si>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</si>
  <si>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</si>
  <si>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</si>
  <si>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</si>
  <si>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</si>
  <si>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</si>
  <si>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</si>
  <si>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</si>
  <si>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</si>
  <si>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</si>
  <si>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</si>
  <si>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</si>
  <si>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</si>
  <si>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</si>
  <si>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</si>
  <si>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</si>
  <si>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</si>
  <si>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</si>
  <si>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</si>
  <si>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</si>
  <si>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</si>
  <si>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</si>
  <si>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</si>
  <si>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</si>
  <si>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</si>
  <si>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</si>
  <si>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</si>
  <si>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</si>
  <si>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</si>
  <si>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</si>
  <si>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</si>
  <si>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</si>
  <si>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</si>
  <si>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</si>
  <si>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</si>
  <si>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</si>
  <si>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</si>
  <si>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</si>
  <si>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</si>
  <si>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</si>
  <si>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</si>
  <si>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</si>
  <si>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</si>
  <si>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</si>
  <si>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</si>
  <si>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</si>
  <si>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</si>
  <si>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</si>
  <si>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</si>
  <si>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</si>
  <si>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</si>
  <si>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</si>
  <si>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</si>
  <si>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</si>
  <si>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</si>
  <si>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</si>
  <si>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</si>
  <si>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</si>
  <si>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</si>
  <si>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</si>
  <si>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</si>
  <si>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</si>
  <si>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</si>
  <si>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</si>
  <si>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</si>
  <si>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</si>
  <si>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</si>
  <si>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</si>
  <si>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</si>
  <si>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</si>
  <si>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</si>
  <si>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</si>
  <si>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</si>
  <si>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</si>
  <si>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</si>
  <si>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</si>
  <si>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</si>
  <si>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</si>
  <si>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</si>
  <si>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</si>
  <si>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</si>
  <si>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</si>
  <si>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</si>
  <si>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</si>
  <si>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</si>
  <si>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</si>
  <si>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</si>
  <si>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</si>
  <si>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</si>
  <si>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</si>
  <si>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</si>
  <si>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</si>
  <si>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</si>
  <si>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</si>
  <si>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</si>
  <si>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</si>
  <si>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</si>
  <si>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</si>
  <si>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</si>
  <si>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</si>
  <si>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</si>
  <si>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</si>
  <si>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</si>
  <si>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</si>
  <si>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</si>
  <si>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</si>
  <si>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</si>
  <si>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</si>
  <si>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</si>
  <si>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</si>
  <si>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</si>
  <si>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</si>
  <si>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</si>
  <si>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</si>
  <si>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</si>
  <si>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</si>
  <si>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</si>
  <si>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</si>
  <si>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</si>
  <si>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</si>
  <si>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</si>
  <si>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</si>
  <si>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</si>
  <si>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</si>
  <si>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</si>
  <si>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</si>
  <si>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</si>
  <si>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</si>
  <si>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</si>
  <si>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</si>
  <si>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</si>
  <si>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</si>
  <si>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</si>
  <si>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</si>
  <si>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</si>
  <si>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</si>
  <si>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</si>
  <si>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</si>
  <si>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</si>
  <si>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</si>
  <si>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</si>
  <si>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</si>
  <si>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</si>
  <si>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</si>
  <si>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</si>
  <si>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</si>
  <si>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</si>
  <si>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</si>
  <si>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</si>
  <si>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</si>
  <si>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</si>
  <si>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</si>
  <si>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</si>
  <si>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</si>
  <si>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</si>
  <si>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</si>
  <si>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</si>
  <si>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</si>
  <si>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</si>
  <si>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</si>
  <si>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</si>
  <si>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</si>
  <si>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</si>
  <si>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</si>
  <si>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</si>
  <si>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</si>
  <si>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</si>
  <si>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</si>
  <si>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</si>
  <si>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</si>
  <si>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</si>
  <si>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</si>
  <si>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</si>
  <si>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</si>
  <si>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</si>
  <si>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</si>
  <si>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</si>
  <si>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</si>
  <si>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</si>
  <si>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</si>
  <si>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</si>
  <si>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</si>
  <si>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</si>
  <si>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</si>
  <si>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</si>
  <si>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</si>
  <si>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</si>
  <si>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</si>
  <si>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</si>
  <si>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</si>
  <si>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</si>
  <si>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</si>
  <si>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</si>
  <si>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</si>
  <si>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</si>
  <si>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</si>
  <si>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</si>
  <si>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</si>
  <si>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</si>
  <si>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</si>
  <si>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</si>
  <si>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</si>
  <si>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</si>
  <si>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</si>
  <si>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</si>
  <si>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</si>
  <si>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</si>
  <si>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</si>
  <si>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</si>
  <si>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</si>
  <si>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</si>
  <si>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</si>
  <si>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</si>
  <si>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</si>
  <si>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</si>
  <si>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</si>
  <si>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</si>
  <si>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</si>
  <si>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</si>
  <si>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</si>
  <si>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</si>
  <si>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</si>
  <si>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</si>
  <si>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</si>
  <si>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</si>
  <si>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</si>
  <si>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</si>
  <si>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</si>
  <si>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</si>
  <si>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</si>
  <si>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</si>
  <si>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</si>
  <si>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</si>
  <si>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</si>
  <si>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</si>
  <si>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</si>
  <si>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</si>
  <si>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</si>
  <si>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</si>
  <si>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</si>
  <si>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</si>
  <si>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</si>
  <si>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</si>
  <si>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</si>
  <si>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</si>
  <si>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</si>
  <si>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</si>
  <si>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</si>
  <si>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</si>
  <si>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</si>
  <si>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</si>
  <si>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</si>
  <si>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</si>
  <si>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</si>
  <si>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</si>
  <si>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</si>
  <si>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</si>
  <si>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</si>
  <si>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</si>
  <si>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</si>
  <si>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</si>
  <si>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</si>
  <si>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</si>
  <si>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</si>
  <si>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</si>
  <si>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</si>
  <si>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</si>
  <si>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</si>
  <si>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</si>
  <si>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</si>
  <si>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</si>
  <si>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</si>
  <si>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</si>
  <si>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</si>
  <si>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</si>
  <si>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</si>
  <si>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</si>
  <si>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</si>
  <si>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</si>
  <si>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</si>
  <si>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</si>
  <si>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</si>
  <si>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</si>
  <si>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</si>
  <si>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</si>
  <si>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</si>
  <si>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</si>
  <si>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</si>
  <si>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</si>
  <si>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</si>
  <si>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</si>
  <si>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</si>
  <si>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</si>
  <si>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</si>
  <si>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</si>
  <si>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</si>
  <si>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</si>
  <si>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</si>
  <si>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</si>
  <si>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</si>
  <si>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</si>
  <si>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</si>
  <si>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</si>
  <si>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</si>
  <si>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</si>
  <si>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</si>
  <si>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</si>
  <si>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</si>
  <si>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</si>
  <si>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</si>
  <si>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</si>
  <si>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</si>
  <si>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</si>
  <si>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</si>
  <si>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</si>
  <si>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</si>
  <si>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</si>
  <si>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</si>
  <si>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</si>
  <si>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</si>
  <si>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</si>
  <si>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</si>
  <si>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</si>
  <si>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</si>
  <si>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</si>
  <si>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</si>
  <si>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</si>
  <si>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</si>
  <si>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</si>
  <si>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</si>
  <si>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</si>
  <si>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</si>
  <si>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</si>
  <si>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</si>
  <si>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</si>
  <si>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</si>
  <si>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</si>
  <si>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</si>
  <si>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</si>
  <si>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</si>
  <si>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</si>
  <si>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</si>
  <si>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</si>
  <si>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</si>
  <si>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</si>
  <si>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</si>
  <si>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</si>
  <si>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</si>
  <si>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</si>
  <si>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</si>
  <si>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</si>
  <si>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</si>
  <si>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</si>
  <si>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</si>
  <si>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</si>
  <si>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</si>
  <si>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</si>
  <si>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</si>
  <si>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</si>
  <si>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</si>
  <si>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</si>
  <si>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</si>
  <si>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</si>
  <si>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</si>
  <si>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</si>
  <si>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</si>
  <si>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</si>
  <si>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</si>
  <si>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</si>
  <si>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</si>
  <si>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</si>
  <si>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</si>
  <si>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</si>
  <si>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</si>
  <si>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</si>
  <si>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</si>
  <si>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</si>
  <si>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</si>
  <si>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</si>
  <si>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</si>
  <si>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</si>
  <si>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</si>
  <si>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</si>
  <si>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</si>
  <si>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</si>
  <si>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</si>
  <si>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</si>
  <si>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</si>
  <si>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</si>
  <si>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</si>
  <si>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</si>
  <si>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</si>
  <si>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</si>
  <si>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</si>
  <si>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</si>
  <si>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</si>
  <si>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</si>
  <si>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</si>
  <si>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</si>
  <si>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</si>
  <si>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</si>
  <si>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</si>
  <si>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</si>
  <si>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</si>
  <si>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</si>
  <si>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</si>
  <si>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</si>
  <si>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</si>
  <si>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</si>
  <si>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</si>
  <si>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</si>
  <si>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</si>
  <si>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</si>
  <si>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</si>
  <si>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</si>
  <si>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</si>
  <si>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</si>
  <si>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</si>
  <si>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</si>
  <si>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</si>
  <si>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</si>
  <si>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</si>
  <si>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</si>
  <si>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</si>
  <si>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</si>
  <si>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</si>
  <si>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</si>
  <si>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</si>
  <si>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</si>
  <si>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</si>
  <si>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</si>
  <si>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</si>
  <si>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</si>
  <si>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</si>
  <si>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</si>
  <si>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</si>
  <si>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</si>
  <si>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</si>
  <si>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</si>
  <si>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</si>
  <si>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</si>
  <si>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</si>
  <si>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</si>
  <si>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</si>
  <si>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</si>
  <si>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</si>
  <si>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</si>
  <si>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</si>
  <si>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</si>
  <si>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</si>
  <si>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</si>
  <si>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</si>
  <si>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</si>
  <si>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</si>
  <si>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</si>
  <si>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</si>
  <si>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</si>
  <si>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</si>
  <si>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</si>
  <si>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</si>
  <si>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</si>
  <si>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</si>
  <si>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</si>
  <si>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</si>
  <si>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</si>
  <si>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</si>
  <si>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</si>
  <si>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</si>
  <si>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</si>
  <si>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</si>
  <si>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</si>
  <si>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</si>
  <si>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</si>
  <si>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</si>
  <si>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</si>
  <si>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</si>
  <si>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</si>
  <si>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</si>
  <si>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</si>
  <si>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</si>
  <si>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</si>
  <si>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</si>
  <si>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</si>
  <si>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</si>
  <si>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</si>
  <si>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</si>
  <si>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</si>
  <si>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</si>
  <si>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</si>
  <si>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</si>
  <si>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</si>
  <si>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</si>
  <si>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</si>
  <si>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</si>
  <si>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</si>
  <si>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</si>
  <si>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</si>
  <si>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</si>
  <si>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</si>
  <si>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</si>
  <si>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</si>
  <si>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</si>
  <si>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</si>
  <si>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</si>
  <si>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</si>
  <si>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</si>
  <si>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</si>
  <si>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</si>
  <si>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</si>
  <si>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</si>
  <si>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</si>
  <si>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</si>
  <si>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</si>
  <si>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</si>
  <si>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</si>
  <si>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</si>
  <si>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</si>
  <si>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</si>
  <si>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</si>
  <si>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</si>
  <si>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</si>
  <si>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</si>
  <si>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</si>
  <si>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</si>
  <si>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</si>
  <si>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</si>
  <si>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</si>
  <si>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</si>
  <si>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</si>
  <si>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</si>
  <si>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</si>
  <si>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</si>
  <si>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</si>
  <si>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</si>
  <si>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</si>
  <si>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</si>
  <si>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</si>
  <si>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</si>
  <si>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</si>
  <si>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</si>
  <si>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</si>
  <si>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</si>
  <si>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</si>
  <si>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</si>
  <si>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</si>
  <si>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</si>
  <si>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</si>
  <si>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</si>
  <si>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</si>
  <si>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</si>
  <si>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</si>
  <si>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</si>
  <si>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</si>
  <si>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</si>
  <si>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</si>
  <si>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</si>
  <si>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</si>
  <si>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</si>
  <si>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</si>
  <si>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</si>
  <si>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</si>
  <si>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</si>
  <si>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</si>
  <si>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</si>
  <si>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</si>
  <si>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</si>
  <si>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</si>
  <si>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</si>
  <si>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</si>
  <si>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</si>
  <si>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</si>
  <si>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</si>
  <si>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</si>
  <si>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</si>
  <si>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</si>
  <si>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</si>
  <si>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</si>
  <si>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</si>
  <si>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</si>
  <si>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</si>
  <si>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</si>
  <si>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</si>
  <si>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</si>
  <si>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</si>
  <si>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</si>
  <si>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</si>
  <si>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</si>
  <si>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</si>
  <si>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</si>
  <si>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</si>
  <si>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</si>
  <si>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</si>
  <si>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</si>
  <si>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</si>
  <si>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</si>
  <si>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</si>
  <si>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</si>
  <si>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</si>
  <si>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</si>
  <si>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</si>
  <si>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</si>
  <si>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</si>
  <si>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</si>
  <si>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</si>
  <si>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</si>
  <si>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</si>
  <si>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</si>
  <si>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</si>
  <si>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</si>
  <si>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</si>
  <si>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</si>
  <si>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</si>
  <si>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</si>
  <si>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</si>
  <si>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</si>
  <si>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</si>
  <si>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</si>
  <si>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</si>
  <si>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</si>
  <si>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</si>
  <si>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</si>
  <si>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</si>
  <si>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</si>
  <si>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</si>
  <si>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</si>
  <si>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</si>
  <si>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</si>
  <si>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</si>
  <si>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</si>
  <si>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</si>
  <si>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</si>
  <si>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</si>
  <si>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</si>
  <si>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</si>
  <si>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</si>
  <si>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</si>
  <si>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</si>
  <si>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</si>
  <si>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</si>
  <si>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</si>
  <si>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</si>
  <si>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</si>
  <si>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</si>
  <si>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</si>
  <si>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</si>
  <si>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</si>
  <si>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</si>
  <si>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</si>
  <si>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</si>
  <si>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</si>
  <si>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</si>
  <si>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</si>
  <si>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</si>
  <si>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</si>
  <si>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</si>
  <si>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</si>
  <si>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</si>
  <si>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</si>
  <si>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</si>
  <si>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</si>
  <si>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</si>
  <si>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</si>
  <si>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</si>
  <si>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</si>
  <si>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</si>
  <si>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</si>
  <si>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</si>
  <si>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</si>
  <si>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</si>
  <si>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</si>
  <si>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</si>
  <si>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</si>
  <si>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</si>
  <si>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</si>
  <si>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</si>
  <si>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</si>
  <si>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</si>
  <si>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</si>
  <si>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</si>
  <si>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</si>
  <si>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</si>
  <si>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</si>
  <si>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</si>
  <si>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</si>
  <si>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</si>
  <si>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</si>
  <si>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</si>
  <si>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</si>
  <si>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</si>
  <si>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</si>
  <si>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</si>
  <si>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</si>
  <si>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</si>
  <si>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</si>
  <si>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</si>
  <si>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</si>
  <si>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</si>
  <si>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</si>
  <si>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</si>
  <si>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</si>
  <si>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</si>
  <si>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</si>
  <si>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</si>
  <si>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</si>
  <si>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</si>
  <si>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</si>
  <si>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</si>
  <si>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</si>
  <si>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</si>
  <si>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</si>
  <si>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</si>
  <si>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</si>
  <si>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</si>
  <si>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</si>
  <si>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</si>
  <si>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</si>
  <si>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</si>
  <si>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</si>
  <si>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</si>
  <si>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</si>
  <si>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</si>
  <si>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</si>
  <si>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</si>
  <si>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</si>
  <si>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</si>
  <si>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</si>
  <si>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</si>
  <si>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</si>
  <si>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</si>
  <si>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</si>
  <si>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</si>
  <si>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</si>
  <si>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</si>
  <si>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</si>
  <si>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</si>
  <si>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</si>
  <si>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</si>
  <si>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</si>
  <si>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</si>
  <si>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</si>
  <si>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</si>
  <si>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</si>
  <si>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</si>
  <si>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</si>
  <si>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</si>
  <si>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</si>
  <si>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</si>
  <si>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</si>
  <si>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</si>
  <si>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</si>
  <si>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</si>
  <si>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</si>
  <si>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</si>
  <si>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</si>
  <si>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</si>
  <si>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</si>
  <si>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</si>
  <si>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</si>
  <si>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</si>
  <si>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</si>
  <si>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</si>
  <si>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</si>
  <si>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</si>
  <si>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</si>
  <si>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</si>
  <si>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</si>
  <si>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</si>
  <si>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</si>
  <si>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</si>
  <si>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</si>
  <si>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</si>
  <si>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</si>
  <si>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</si>
  <si>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</si>
  <si>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</si>
  <si>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</si>
  <si>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</si>
  <si>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</si>
  <si>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</si>
  <si>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</si>
  <si>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</si>
  <si>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</si>
  <si>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</si>
  <si>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</si>
  <si>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</si>
  <si>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</si>
  <si>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</si>
  <si>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</si>
  <si>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</si>
  <si>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</si>
  <si>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</si>
  <si>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</si>
  <si>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</si>
  <si>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</si>
  <si>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</si>
  <si>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</si>
  <si>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</si>
  <si>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</si>
  <si>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</si>
  <si>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</si>
  <si>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</si>
  <si>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</si>
  <si>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</si>
  <si>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</si>
  <si>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</si>
  <si>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</si>
  <si>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</si>
  <si>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</si>
  <si>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</si>
  <si>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</si>
  <si>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</si>
  <si>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</si>
  <si>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</si>
  <si>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</si>
  <si>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</si>
  <si>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</si>
  <si>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</si>
  <si>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</si>
  <si>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</si>
  <si>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</si>
  <si>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</si>
  <si>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</si>
  <si>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</si>
  <si>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</si>
  <si>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</si>
  <si>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</si>
  <si>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</si>
  <si>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</si>
  <si>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</si>
  <si>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</si>
  <si>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</si>
  <si>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</si>
  <si>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</si>
  <si>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</si>
  <si>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</si>
  <si>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</si>
  <si>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</si>
  <si>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</si>
  <si>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</si>
  <si>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</si>
  <si>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</si>
  <si>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</si>
  <si>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</si>
  <si>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</si>
  <si>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</si>
  <si>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</si>
  <si>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</si>
  <si>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</si>
  <si>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</si>
  <si>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</si>
  <si>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</si>
  <si>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</si>
  <si>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</si>
  <si>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</si>
  <si>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</si>
  <si>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</si>
  <si>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</si>
  <si>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</si>
  <si>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</si>
  <si>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</si>
  <si>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</si>
  <si>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</si>
  <si>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</si>
  <si>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</si>
  <si>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</si>
  <si>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</si>
  <si>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</si>
  <si>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</si>
  <si>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</si>
  <si>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</si>
  <si>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</si>
  <si>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</si>
  <si>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</si>
  <si>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</si>
  <si>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</si>
  <si>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</si>
  <si>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</si>
  <si>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</si>
  <si>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</si>
  <si>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</si>
  <si>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</si>
  <si>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</si>
  <si>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</si>
  <si>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</si>
  <si>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</si>
  <si>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</si>
  <si>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</si>
  <si>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</si>
  <si>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</si>
  <si>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</si>
  <si>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</si>
  <si>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</si>
  <si>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</si>
  <si>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</si>
  <si>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</si>
  <si>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</si>
  <si>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</si>
  <si>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</si>
  <si>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</si>
  <si>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</si>
  <si>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</si>
  <si>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</si>
  <si>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</si>
  <si>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</si>
  <si>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</si>
  <si>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</si>
  <si>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</si>
  <si>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</si>
  <si>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</si>
  <si>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</si>
  <si>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</si>
  <si>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</si>
  <si>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</si>
  <si>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</si>
  <si>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</si>
  <si>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</si>
  <si>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</si>
  <si>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</si>
  <si>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</si>
  <si>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</si>
  <si>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</si>
  <si>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</si>
  <si>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</si>
  <si>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</si>
  <si>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</si>
  <si>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</si>
  <si>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</si>
  <si>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</si>
  <si>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</si>
  <si>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</si>
  <si>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</si>
  <si>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</si>
  <si>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</si>
  <si>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</si>
  <si>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</si>
  <si>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</si>
  <si>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</si>
  <si>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</si>
  <si>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</si>
  <si>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</si>
  <si>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</si>
  <si>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</si>
  <si>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</si>
  <si>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</si>
  <si>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</si>
  <si>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</si>
  <si>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</si>
  <si>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</si>
  <si>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</si>
  <si>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</si>
  <si>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</si>
  <si>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</si>
  <si>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</si>
  <si>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</si>
  <si>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</si>
  <si>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</si>
  <si>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</si>
  <si>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</si>
  <si>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</si>
  <si>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</si>
  <si>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</si>
  <si>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</si>
  <si>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</si>
  <si>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</si>
  <si>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</si>
  <si>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</si>
  <si>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</si>
  <si>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</si>
  <si>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</si>
  <si>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</si>
  <si>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</si>
  <si>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</si>
  <si>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</si>
  <si>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</si>
  <si>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</si>
  <si>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</si>
  <si>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</si>
  <si>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</si>
  <si>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</si>
  <si>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</si>
  <si>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</si>
  <si>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</si>
  <si>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</si>
  <si>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</si>
  <si>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</si>
  <si>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</si>
  <si>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</si>
  <si>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</si>
  <si>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</si>
  <si>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</si>
  <si>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</si>
  <si>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</si>
  <si>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</si>
  <si>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</si>
  <si>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</si>
  <si>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</si>
  <si>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</si>
  <si>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</si>
  <si>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</si>
  <si>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</si>
  <si>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</si>
  <si>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</si>
  <si>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</si>
  <si>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</si>
  <si>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</si>
  <si>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</si>
  <si>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</si>
  <si>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</si>
  <si>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</si>
  <si>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</si>
  <si>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</si>
  <si>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</si>
  <si>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</si>
  <si>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</si>
  <si>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</si>
  <si>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</si>
  <si>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</si>
  <si>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</si>
  <si>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</si>
  <si>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</si>
  <si>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</si>
  <si>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</si>
  <si>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</si>
  <si>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</si>
  <si>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</si>
  <si>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</si>
  <si>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</si>
  <si>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</si>
  <si>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</si>
  <si>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</si>
  <si>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</si>
  <si>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</si>
  <si>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</si>
  <si>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</si>
  <si>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</si>
  <si>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</si>
  <si>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</si>
  <si>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</si>
  <si>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</si>
  <si>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</si>
  <si>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</si>
  <si>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</si>
  <si>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</si>
  <si>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</si>
  <si>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</si>
  <si>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</si>
  <si>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</si>
  <si>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</si>
  <si>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</si>
  <si>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</si>
  <si>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</si>
  <si>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</si>
  <si>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</si>
  <si>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</si>
  <si>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</si>
  <si>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</si>
  <si>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</si>
  <si>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</si>
  <si>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</si>
  <si>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</si>
  <si>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</si>
  <si>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</si>
  <si>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</si>
  <si>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</si>
  <si>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</si>
  <si>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</si>
  <si>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</si>
  <si>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</si>
  <si>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</si>
  <si>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</si>
  <si>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</si>
  <si>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</si>
  <si>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</si>
  <si>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</si>
  <si>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</si>
  <si>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</si>
  <si>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</si>
  <si>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</si>
  <si>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</si>
  <si>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</si>
  <si>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</si>
  <si>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</si>
  <si>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</si>
  <si>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</si>
  <si>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</si>
  <si>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</si>
  <si>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</si>
  <si>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</si>
  <si>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</si>
  <si>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</si>
  <si>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</si>
  <si>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</si>
  <si>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</si>
  <si>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</si>
  <si>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</si>
  <si>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</si>
  <si>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</si>
  <si>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</si>
  <si>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</si>
  <si>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</si>
  <si>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</si>
  <si>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</si>
  <si>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</si>
  <si>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</si>
  <si>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</si>
  <si>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</si>
  <si>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</si>
  <si>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</si>
  <si>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</si>
  <si>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</si>
  <si>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</si>
  <si>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</si>
  <si>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</si>
  <si>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</si>
  <si>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</si>
  <si>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</si>
  <si>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</si>
  <si>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</si>
  <si>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</si>
  <si>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</si>
  <si>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</si>
  <si>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</si>
  <si>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</si>
  <si>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</si>
  <si>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</si>
  <si>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</si>
  <si>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</si>
  <si>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</si>
  <si>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</si>
  <si>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</si>
  <si>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</si>
  <si>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</si>
  <si>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</si>
  <si>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</si>
  <si>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</si>
  <si>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</si>
  <si>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</si>
  <si>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</si>
  <si>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</si>
  <si>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</si>
  <si>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</si>
  <si>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</si>
  <si>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</si>
  <si>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</si>
  <si>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</si>
  <si>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</si>
  <si>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</si>
  <si>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</si>
  <si>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</si>
  <si>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</si>
  <si>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</si>
  <si>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</si>
  <si>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</si>
  <si>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</si>
  <si>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</si>
  <si>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</si>
  <si>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</si>
  <si>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</si>
  <si>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</si>
  <si>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</si>
  <si>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</si>
  <si>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</si>
  <si>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</si>
  <si>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</si>
  <si>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</si>
  <si>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</si>
  <si>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</si>
  <si>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</si>
  <si>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</si>
  <si>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</si>
  <si>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</si>
  <si>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</si>
  <si>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</si>
  <si>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</si>
  <si>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</si>
  <si>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</si>
  <si>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</si>
  <si>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</si>
  <si>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</si>
  <si>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</si>
  <si>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</si>
  <si>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</si>
  <si>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</si>
  <si>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</si>
  <si>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</si>
  <si>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</si>
  <si>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</si>
  <si>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</si>
  <si>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</si>
  <si>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</si>
  <si>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</si>
  <si>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</si>
  <si>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</si>
  <si>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</si>
  <si>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</si>
  <si>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</si>
  <si>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</si>
  <si>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</si>
  <si>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</si>
  <si>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</si>
  <si>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</si>
  <si>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</si>
  <si>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</si>
  <si>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</si>
  <si>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</si>
  <si>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</si>
  <si>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</si>
  <si>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</si>
  <si>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</si>
  <si>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</si>
  <si>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</si>
  <si>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</si>
  <si>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</si>
  <si>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</si>
  <si>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</si>
  <si>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</si>
  <si>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</si>
  <si>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</si>
  <si>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</si>
  <si>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</si>
  <si>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</si>
  <si>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</si>
  <si>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</si>
  <si>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</si>
  <si>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</si>
  <si>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</si>
  <si>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</si>
  <si>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</si>
  <si>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</si>
  <si>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</si>
  <si>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</si>
  <si>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</si>
  <si>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</si>
  <si>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</si>
  <si>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</si>
  <si>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</si>
  <si>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</si>
  <si>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</si>
  <si>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</si>
  <si>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</si>
  <si>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</si>
  <si>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</si>
  <si>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</si>
  <si>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</si>
  <si>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</si>
  <si>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</si>
  <si>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</si>
  <si>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</si>
  <si>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</si>
  <si>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</si>
  <si>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</si>
  <si>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</si>
  <si>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</si>
  <si>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</si>
  <si>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</si>
  <si>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</si>
  <si>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</si>
  <si>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</si>
  <si>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</si>
  <si>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</si>
  <si>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</si>
  <si>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</si>
  <si>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</si>
  <si>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</si>
  <si>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</si>
  <si>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</si>
  <si>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</si>
  <si>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</si>
  <si>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</si>
  <si>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</si>
  <si>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</si>
  <si>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</si>
  <si>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</si>
  <si>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</si>
  <si>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</si>
  <si>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</si>
  <si>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</si>
  <si>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</si>
  <si>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</si>
  <si>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</si>
  <si>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</si>
  <si>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</si>
  <si>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</si>
  <si>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</si>
  <si>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</si>
  <si>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</si>
  <si>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</si>
  <si>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</si>
  <si>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</si>
  <si>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</si>
  <si>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</si>
  <si>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</si>
  <si>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</si>
  <si>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</si>
  <si>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</si>
  <si>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</si>
  <si>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</si>
  <si>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</si>
  <si>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</si>
  <si>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</si>
  <si>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</si>
  <si>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</si>
  <si>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</si>
  <si>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</si>
  <si>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</si>
  <si>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</si>
  <si>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</si>
  <si>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</si>
  <si>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</si>
  <si>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</si>
  <si>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</si>
  <si>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</si>
  <si>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</si>
  <si>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</si>
  <si>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</si>
  <si>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</si>
  <si>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</si>
  <si>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</si>
  <si>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</si>
  <si>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</si>
  <si>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</si>
  <si>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</si>
  <si>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</si>
  <si>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</si>
  <si>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</si>
  <si>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</si>
  <si>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</si>
  <si>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</si>
  <si>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</si>
  <si>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</si>
  <si>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</si>
  <si>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</si>
  <si>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</si>
  <si>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</si>
  <si>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</si>
  <si>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</si>
  <si>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</si>
  <si>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</si>
  <si>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</si>
  <si>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</si>
  <si>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</si>
  <si>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</si>
  <si>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</si>
  <si>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</si>
  <si>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</si>
  <si>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</si>
  <si>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</si>
  <si>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</si>
  <si>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</si>
  <si>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</si>
  <si>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</si>
  <si>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</si>
  <si>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</si>
  <si>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</si>
  <si>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</si>
  <si>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</si>
  <si>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</si>
  <si>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</si>
  <si>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</si>
  <si>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</si>
  <si>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</si>
  <si>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</si>
  <si>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</si>
  <si>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</si>
  <si>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</si>
  <si>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</si>
  <si>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</si>
  <si>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</si>
  <si>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</si>
  <si>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</si>
  <si>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</si>
  <si>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</si>
  <si>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</si>
  <si>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</si>
  <si>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</si>
  <si>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</si>
  <si>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</si>
  <si>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</si>
  <si>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</si>
  <si>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</si>
  <si>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</si>
  <si>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</si>
  <si>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</si>
  <si>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</si>
  <si>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</si>
  <si>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</si>
  <si>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</si>
  <si>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</si>
  <si>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</si>
  <si>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</si>
  <si>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</si>
  <si>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</si>
  <si>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</si>
  <si>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</si>
  <si>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</si>
  <si>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</si>
  <si>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</si>
  <si>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</si>
  <si>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</si>
  <si>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</si>
  <si>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</si>
  <si>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</si>
  <si>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</si>
  <si>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</si>
  <si>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</si>
  <si>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</si>
  <si>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</si>
  <si>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</si>
  <si>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</si>
  <si>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</si>
  <si>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</si>
  <si>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</si>
  <si>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</si>
  <si>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</si>
  <si>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</si>
  <si>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</si>
  <si>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</si>
  <si>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</si>
  <si>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</si>
  <si>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</si>
  <si>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</si>
  <si>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</si>
  <si>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</si>
  <si>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</si>
  <si>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</si>
  <si>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</si>
  <si>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</si>
  <si>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</si>
  <si>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</si>
  <si>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</si>
  <si>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</si>
  <si>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</si>
  <si>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</si>
  <si>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</si>
  <si>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</si>
  <si>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</si>
  <si>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</si>
  <si>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</si>
  <si>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</si>
  <si>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</si>
  <si>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</si>
  <si>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</si>
  <si>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</si>
  <si>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</si>
  <si>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</si>
  <si>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</si>
  <si>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</si>
  <si>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</si>
  <si>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</si>
  <si>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</si>
  <si>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</si>
  <si>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</si>
  <si>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</si>
  <si>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</si>
  <si>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</si>
  <si>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</si>
  <si>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</si>
  <si>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</si>
  <si>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</si>
  <si>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</si>
  <si>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</si>
  <si>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</si>
  <si>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</si>
  <si>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</si>
  <si>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</si>
  <si>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</si>
  <si>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</si>
  <si>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</si>
  <si>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</si>
  <si>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</si>
  <si>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</si>
  <si>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</si>
  <si>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</si>
  <si>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</si>
  <si>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</si>
  <si>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</si>
  <si>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</si>
  <si>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</si>
  <si>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</si>
  <si>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</si>
  <si>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</si>
  <si>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</si>
  <si>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</si>
  <si>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</si>
  <si>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</si>
  <si>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</si>
  <si>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</si>
  <si>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</si>
  <si>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</si>
  <si>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</si>
  <si>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</si>
  <si>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</si>
  <si>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</si>
  <si>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</si>
  <si>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</si>
  <si>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</si>
  <si>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</si>
  <si>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</si>
  <si>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</si>
  <si>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</si>
  <si>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</si>
  <si>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</si>
  <si>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</si>
  <si>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</si>
  <si>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</si>
  <si>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</si>
  <si>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</si>
  <si>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</si>
  <si>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</si>
  <si>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</si>
  <si>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</si>
  <si>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</si>
  <si>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</si>
  <si>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</si>
  <si>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</si>
  <si>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</si>
  <si>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</si>
  <si>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</si>
  <si>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</si>
  <si>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</si>
  <si>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</si>
  <si>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</si>
  <si>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</si>
  <si>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</si>
  <si>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</si>
  <si>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</si>
  <si>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</si>
  <si>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</si>
  <si>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</si>
  <si>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</si>
  <si>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</si>
  <si>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</si>
  <si>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</si>
  <si>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</si>
  <si>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</si>
  <si>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</si>
  <si>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</si>
  <si>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</si>
  <si>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</si>
  <si>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</si>
  <si>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</si>
  <si>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</si>
  <si>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</si>
  <si>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</si>
  <si>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</si>
  <si>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</si>
  <si>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</si>
  <si>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</si>
  <si>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</si>
  <si>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</si>
  <si>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</si>
  <si>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</si>
  <si>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</si>
  <si>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</si>
  <si>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</si>
  <si>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</si>
  <si>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</si>
  <si>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</si>
  <si>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</si>
  <si>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</si>
  <si>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</si>
  <si>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</si>
  <si>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</si>
  <si>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</si>
  <si>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</si>
  <si>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</si>
  <si>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</si>
  <si>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</si>
  <si>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</si>
  <si>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</si>
  <si>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</si>
  <si>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</si>
  <si>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</si>
  <si>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</si>
  <si>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</si>
  <si>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</si>
  <si>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</si>
  <si>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</si>
  <si>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</si>
  <si>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</si>
  <si>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</si>
  <si>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</si>
  <si>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</si>
  <si>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</si>
  <si>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</si>
  <si>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</si>
  <si>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</si>
  <si>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</si>
  <si>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</si>
  <si>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</si>
  <si>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</si>
  <si>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</si>
  <si>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</si>
  <si>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</si>
  <si>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</si>
  <si>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</si>
  <si>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</si>
  <si>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</si>
  <si>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</si>
  <si>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</si>
  <si>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</si>
  <si>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</si>
  <si>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</si>
  <si>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</si>
  <si>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</si>
  <si>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</si>
  <si>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</si>
  <si>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</si>
  <si>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</si>
  <si>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</si>
  <si>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</si>
  <si>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</si>
  <si>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</si>
  <si>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</si>
  <si>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</si>
  <si>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</si>
  <si>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</si>
  <si>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</si>
  <si>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</si>
  <si>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</si>
  <si>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</si>
  <si>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</si>
  <si>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</si>
  <si>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</si>
  <si>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</si>
  <si>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</si>
  <si>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</si>
  <si>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</si>
  <si>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</si>
  <si>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</si>
  <si>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</si>
  <si>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</si>
  <si>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</si>
  <si>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</si>
  <si>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</si>
  <si>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</si>
  <si>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</si>
  <si>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</si>
  <si>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</si>
  <si>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</si>
  <si>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</si>
  <si>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</si>
  <si>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</si>
  <si>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</si>
  <si>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</si>
  <si>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</si>
  <si>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</si>
  <si>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</si>
  <si>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</si>
  <si>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</si>
  <si>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</si>
  <si>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</si>
  <si>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</si>
  <si>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</si>
  <si>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</si>
  <si>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</si>
  <si>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</si>
  <si>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</si>
  <si>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</si>
  <si>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</si>
  <si>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</si>
  <si>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</si>
  <si>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</si>
  <si>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</si>
  <si>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</si>
  <si>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</si>
  <si>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</si>
  <si>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</si>
  <si>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</si>
  <si>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</si>
  <si>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</si>
  <si>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</si>
  <si>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</si>
  <si>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</si>
  <si>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</si>
  <si>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</si>
  <si>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</si>
  <si>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</si>
  <si>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</si>
  <si>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</si>
  <si>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</si>
  <si>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</si>
  <si>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</si>
  <si>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</si>
  <si>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</si>
  <si>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</si>
  <si>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</si>
  <si>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</si>
  <si>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</si>
  <si>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</si>
  <si>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</si>
  <si>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</si>
  <si>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</si>
  <si>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</si>
  <si>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</si>
  <si>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</si>
  <si>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</si>
  <si>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</si>
  <si>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</si>
  <si>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</si>
  <si>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</si>
  <si>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</si>
  <si>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</si>
  <si>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</si>
  <si>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</si>
  <si>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</si>
  <si>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</si>
  <si>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</si>
  <si>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</si>
  <si>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</si>
  <si>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</si>
  <si>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</si>
  <si>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</si>
  <si>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</si>
  <si>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</si>
  <si>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</si>
  <si>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</si>
  <si>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</si>
  <si>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</si>
  <si>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</si>
  <si>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</si>
  <si>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</si>
  <si>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</si>
  <si>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</si>
  <si>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</si>
  <si>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</si>
  <si>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</si>
  <si>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</si>
  <si>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</si>
  <si>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</si>
  <si>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</si>
  <si>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</si>
  <si>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</si>
  <si>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</si>
  <si>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</si>
  <si>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</si>
  <si>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</si>
  <si>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</si>
  <si>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</si>
  <si>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</si>
  <si>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</si>
  <si>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</si>
  <si>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</si>
  <si>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</si>
  <si>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</si>
  <si>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</si>
  <si>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</si>
  <si>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</si>
  <si>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</si>
  <si>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</si>
  <si>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</si>
  <si>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</si>
  <si>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</si>
  <si>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</si>
  <si>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</si>
  <si>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</si>
  <si>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</si>
  <si>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</si>
  <si>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</si>
  <si>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</si>
  <si>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</si>
  <si>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</si>
  <si>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</si>
  <si>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</si>
  <si>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</si>
  <si>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</si>
  <si>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</si>
  <si>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</si>
  <si>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</si>
  <si>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</si>
  <si>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</si>
  <si>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</si>
  <si>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</si>
  <si>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</si>
  <si>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</si>
  <si>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</si>
  <si>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</si>
  <si>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</si>
  <si>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</si>
  <si>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</si>
  <si>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</si>
  <si>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</si>
  <si>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</si>
  <si>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</si>
  <si>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</si>
  <si>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</si>
  <si>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</si>
  <si>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</si>
  <si>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</si>
  <si>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</si>
  <si>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</si>
  <si>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</si>
  <si>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</si>
  <si>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</si>
  <si>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</si>
  <si>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</si>
  <si>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</si>
  <si>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</si>
  <si>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</si>
  <si>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</si>
  <si>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</si>
  <si>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</si>
  <si>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</si>
  <si>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</si>
  <si>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</si>
  <si>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</si>
  <si>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</si>
  <si>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</si>
  <si>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</si>
  <si>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</si>
  <si>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</si>
  <si>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</si>
  <si>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</si>
  <si>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</si>
  <si>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</si>
  <si>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</si>
  <si>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</si>
  <si>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</si>
  <si>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</si>
  <si>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</si>
  <si>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</si>
  <si>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</si>
  <si>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</si>
  <si>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</si>
  <si>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</si>
  <si>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</si>
  <si>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</si>
  <si>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</si>
  <si>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</si>
  <si>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</si>
  <si>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</si>
  <si>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</si>
  <si>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</si>
  <si>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</si>
  <si>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</si>
  <si>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</si>
  <si>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</si>
  <si>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</si>
  <si>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</si>
  <si>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</si>
  <si>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</si>
  <si>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</si>
  <si>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</si>
  <si>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</si>
  <si>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</si>
  <si>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</si>
  <si>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</si>
  <si>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</si>
  <si>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</si>
  <si>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</si>
  <si>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</si>
  <si>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</si>
  <si>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</si>
  <si>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</si>
  <si>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</si>
  <si>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</si>
  <si>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</si>
  <si>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</si>
  <si>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</si>
  <si>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</si>
  <si>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</si>
  <si>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</si>
  <si>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</si>
  <si>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</si>
  <si>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</si>
  <si>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</si>
  <si>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</si>
  <si>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</si>
  <si>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</si>
  <si>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</si>
  <si>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</si>
  <si>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</si>
  <si>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</si>
  <si>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</si>
  <si>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</si>
  <si>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</si>
  <si>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</si>
  <si>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</si>
  <si>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</si>
  <si>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</si>
  <si>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</si>
  <si>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</si>
  <si>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</si>
  <si>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</si>
  <si>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</si>
  <si>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</si>
  <si>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</si>
  <si>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</si>
  <si>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</si>
  <si>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</si>
  <si>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</si>
  <si>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</si>
  <si>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</si>
  <si>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</si>
  <si>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</si>
  <si>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</si>
  <si>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</si>
  <si>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</si>
  <si>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</si>
  <si>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</si>
  <si>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</si>
  <si>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</si>
  <si>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</si>
  <si>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</si>
  <si>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</si>
  <si>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</si>
  <si>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</si>
  <si>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</si>
  <si>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</si>
  <si>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</si>
  <si>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</si>
  <si>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</si>
  <si>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</si>
  <si>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</si>
  <si>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</si>
  <si>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</si>
  <si>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</si>
  <si>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</si>
  <si>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</si>
  <si>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</si>
  <si>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</si>
  <si>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</si>
  <si>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</si>
  <si>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</si>
  <si>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</si>
  <si>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</si>
  <si>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</si>
  <si>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</si>
  <si>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</si>
  <si>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</si>
  <si>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</si>
  <si>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</si>
  <si>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</si>
  <si>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</si>
  <si>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</si>
  <si>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</si>
  <si>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</si>
  <si>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</si>
  <si>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</si>
  <si>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</si>
  <si>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</si>
  <si>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</si>
  <si>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</si>
  <si>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</si>
  <si>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</si>
  <si>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</si>
  <si>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</si>
  <si>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</si>
  <si>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</si>
  <si>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</si>
  <si>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</si>
  <si>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</si>
  <si>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</si>
  <si>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</si>
  <si>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</si>
  <si>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</si>
  <si>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</si>
  <si>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</si>
  <si>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</si>
  <si>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</si>
  <si>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</si>
  <si>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</si>
  <si>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</si>
  <si>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</si>
  <si>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</si>
  <si>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</si>
  <si>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</si>
  <si>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</si>
  <si>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</si>
  <si>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</si>
  <si>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</si>
  <si>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</si>
  <si>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</si>
  <si>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</si>
  <si>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</si>
  <si>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</si>
  <si>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</si>
  <si>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</si>
  <si>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</si>
  <si>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</si>
  <si>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</si>
  <si>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</si>
  <si>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</si>
  <si>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</si>
  <si>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</si>
  <si>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</si>
  <si>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</si>
  <si>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</si>
  <si>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</si>
  <si>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</si>
  <si>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</si>
  <si>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</si>
  <si>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</si>
  <si>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</si>
  <si>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</si>
  <si>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</si>
  <si>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</si>
  <si>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</si>
  <si>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</si>
  <si>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</si>
  <si>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</si>
  <si>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</si>
  <si>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</si>
  <si>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</si>
  <si>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</si>
  <si>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</si>
  <si>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</si>
  <si>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</si>
  <si>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</si>
  <si>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</si>
  <si>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</si>
  <si>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</si>
  <si>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</si>
  <si>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</si>
  <si>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</si>
  <si>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</si>
  <si>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</si>
  <si>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</si>
  <si>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</si>
  <si>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</si>
  <si>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</si>
  <si>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</si>
  <si>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</si>
  <si>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</si>
  <si>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</si>
  <si>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</si>
  <si>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</si>
  <si>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</si>
  <si>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</si>
  <si>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</si>
  <si>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</si>
  <si>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</si>
  <si>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</si>
  <si>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</si>
  <si>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</si>
  <si>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</si>
  <si>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</si>
  <si>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</si>
  <si>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</si>
  <si>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</si>
  <si>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</si>
  <si>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</si>
  <si>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</si>
  <si>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</si>
  <si>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</si>
  <si>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</si>
  <si>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</si>
  <si>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</si>
  <si>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</si>
  <si>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</si>
  <si>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</si>
  <si>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</si>
  <si>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</si>
  <si>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</si>
  <si>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</si>
  <si>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</si>
  <si>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</si>
  <si>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</si>
  <si>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</si>
  <si>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</si>
  <si>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</si>
  <si>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</si>
  <si>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</si>
  <si>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</si>
  <si>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</si>
  <si>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</si>
  <si>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</si>
  <si>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</si>
  <si>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</si>
  <si>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</si>
  <si>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</si>
  <si>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</si>
  <si>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</si>
  <si>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</si>
  <si>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</si>
  <si>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</si>
  <si>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</si>
  <si>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</si>
  <si>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</si>
  <si>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</si>
  <si>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</si>
  <si>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</si>
  <si>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</si>
  <si>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</si>
  <si>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</si>
  <si>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</si>
  <si>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</si>
  <si>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</si>
  <si>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</si>
  <si>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</si>
  <si>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</si>
  <si>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</si>
  <si>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</si>
  <si>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</si>
  <si>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</si>
  <si>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</si>
  <si>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</si>
  <si>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</si>
  <si>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</si>
  <si>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</si>
  <si>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</si>
  <si>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</si>
  <si>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</si>
  <si>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</si>
  <si>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</si>
  <si>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</si>
  <si>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</si>
  <si>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</si>
  <si>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</si>
  <si>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</si>
  <si>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</si>
  <si>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</si>
  <si>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</si>
  <si>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</si>
  <si>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</si>
  <si>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</si>
  <si>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</si>
  <si>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</si>
  <si>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</si>
  <si>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</si>
  <si>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</si>
  <si>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</si>
  <si>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</si>
  <si>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</si>
  <si>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</si>
  <si>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</si>
  <si>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</si>
  <si>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</si>
  <si>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</si>
  <si>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</si>
  <si>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</si>
  <si>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</si>
  <si>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</si>
  <si>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</si>
  <si>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</si>
  <si>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</si>
  <si>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</si>
  <si>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</si>
  <si>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</si>
  <si>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</si>
  <si>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</si>
  <si>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</si>
  <si>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</si>
  <si>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</si>
  <si>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</si>
  <si>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</si>
  <si>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</si>
  <si>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</si>
  <si>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</si>
  <si>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</si>
  <si>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</si>
  <si>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</si>
  <si>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</si>
  <si>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</si>
  <si>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</si>
  <si>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</si>
  <si>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</si>
  <si>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</si>
  <si>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</si>
  <si>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</si>
  <si>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</si>
  <si>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</si>
  <si>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</si>
  <si>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</si>
  <si>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</si>
  <si>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</si>
  <si>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</si>
  <si>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</si>
  <si>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</si>
  <si>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</si>
  <si>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</si>
  <si>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</si>
  <si>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</si>
  <si>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</si>
  <si>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</si>
  <si>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</si>
  <si>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</si>
  <si>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</si>
  <si>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</si>
  <si>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</si>
  <si>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</si>
  <si>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</si>
  <si>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</si>
  <si>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</si>
  <si>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</si>
  <si>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</si>
  <si>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</si>
  <si>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</si>
  <si>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</si>
  <si>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</si>
  <si>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</si>
  <si>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</si>
  <si>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</si>
  <si>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</si>
  <si>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</si>
  <si>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</si>
  <si>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</si>
  <si>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</si>
  <si>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</si>
  <si>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</si>
  <si>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</si>
  <si>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</si>
  <si>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</si>
  <si>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</si>
  <si>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</si>
  <si>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</si>
  <si>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</si>
  <si>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</si>
  <si>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</si>
  <si>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</si>
  <si>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</si>
  <si>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</si>
  <si>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</si>
  <si>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</si>
  <si>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</si>
  <si>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</si>
  <si>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</si>
  <si>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</si>
  <si>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</si>
  <si>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</si>
  <si>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</si>
  <si>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</si>
  <si>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</si>
  <si>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</si>
  <si>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</si>
  <si>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</si>
  <si>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</si>
  <si>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</si>
  <si>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</si>
  <si>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</si>
  <si>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</si>
  <si>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</si>
  <si>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</si>
  <si>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</si>
  <si>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</si>
  <si>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</si>
  <si>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</si>
  <si>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</si>
  <si>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</si>
  <si>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</si>
  <si>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</si>
  <si>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</si>
  <si>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</si>
  <si>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</si>
  <si>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</si>
  <si>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</si>
  <si>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</si>
  <si>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</si>
  <si>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</si>
  <si>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</si>
  <si>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</si>
  <si>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</si>
  <si>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</si>
  <si>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</si>
  <si>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</si>
  <si>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</si>
  <si>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</si>
  <si>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</si>
  <si>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</si>
  <si>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</si>
  <si>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</si>
  <si>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</si>
  <si>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</si>
  <si>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</si>
  <si>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</si>
  <si>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</si>
  <si>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</si>
  <si>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</si>
  <si>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</si>
  <si>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</si>
  <si>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</si>
  <si>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</si>
  <si>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</si>
  <si>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</si>
  <si>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</si>
  <si>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</si>
  <si>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</si>
  <si>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</si>
  <si>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</si>
  <si>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</si>
  <si>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</si>
  <si>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</si>
  <si>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</si>
  <si>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</si>
  <si>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</si>
  <si>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</si>
  <si>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</si>
  <si>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</si>
  <si>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</si>
  <si>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</si>
  <si>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</si>
  <si>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</si>
  <si>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</si>
  <si>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</si>
  <si>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</si>
  <si>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</si>
  <si>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</si>
  <si>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</si>
  <si>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</si>
  <si>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</si>
  <si>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</si>
  <si>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</si>
  <si>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</si>
  <si>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</si>
  <si>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</si>
  <si>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</si>
  <si>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</si>
  <si>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</si>
  <si>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</si>
  <si>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</si>
  <si>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</si>
  <si>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</si>
  <si>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</si>
  <si>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</si>
  <si>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</si>
  <si>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</si>
  <si>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</si>
  <si>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</si>
  <si>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</si>
  <si>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</si>
  <si>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</si>
  <si>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</si>
  <si>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</si>
  <si>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</si>
  <si>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</si>
  <si>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</si>
  <si>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</si>
  <si>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</si>
  <si>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</si>
  <si>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</si>
  <si>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</si>
  <si>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</si>
  <si>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</si>
  <si>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</si>
  <si>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</si>
  <si>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</si>
  <si>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</si>
  <si>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</si>
  <si>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</si>
  <si>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</si>
  <si>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</si>
  <si>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</si>
  <si>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</si>
  <si>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</si>
  <si>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</si>
  <si>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</si>
  <si>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</si>
  <si>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</si>
  <si>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</si>
  <si>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</si>
  <si>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</si>
  <si>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</si>
  <si>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</si>
  <si>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</si>
  <si>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</si>
  <si>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</si>
  <si>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</si>
  <si>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</si>
  <si>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</si>
  <si>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</si>
  <si>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</si>
  <si>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</si>
  <si>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</si>
  <si>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</si>
  <si>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</si>
  <si>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</si>
  <si>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</si>
  <si>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</si>
  <si>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</si>
  <si>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</si>
  <si>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</si>
  <si>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</si>
  <si>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</si>
  <si>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</si>
  <si>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</si>
  <si>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</si>
  <si>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</si>
  <si>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</si>
  <si>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</si>
  <si>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</si>
  <si>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</si>
  <si>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</si>
  <si>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</si>
  <si>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</si>
  <si>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</si>
  <si>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</si>
  <si>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</si>
  <si>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</si>
  <si>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</si>
  <si>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</si>
  <si>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</si>
  <si>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</si>
  <si>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</si>
  <si>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</si>
  <si>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</si>
  <si>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</si>
  <si>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</si>
  <si>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</si>
  <si>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</si>
  <si>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</si>
  <si>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</si>
  <si>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</si>
  <si>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</si>
  <si>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</si>
  <si>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</si>
  <si>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</si>
  <si>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</si>
  <si>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</si>
  <si>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</si>
  <si>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</si>
  <si>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</si>
  <si>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</si>
  <si>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</si>
  <si>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</si>
  <si>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</si>
  <si>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</si>
  <si>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</si>
  <si>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</si>
  <si>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</si>
  <si>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</si>
  <si>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</si>
  <si>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</si>
  <si>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</si>
  <si>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</si>
  <si>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</si>
  <si>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</si>
  <si>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</si>
  <si>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</si>
  <si>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</si>
  <si>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</si>
  <si>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</si>
  <si>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</si>
  <si>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</si>
  <si>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</si>
  <si>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</si>
  <si>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</si>
  <si>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</si>
  <si>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</si>
  <si>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</si>
  <si>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</si>
  <si>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</si>
  <si>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</si>
  <si>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</si>
  <si>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</si>
  <si>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</si>
  <si>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</si>
  <si>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</si>
  <si>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</si>
  <si>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</si>
  <si>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</si>
  <si>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</si>
  <si>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</si>
  <si>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</si>
  <si>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</si>
  <si>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</si>
  <si>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</si>
  <si>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</si>
  <si>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</si>
  <si>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</si>
  <si>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</si>
  <si>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</si>
  <si>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</si>
  <si>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</si>
  <si>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</si>
  <si>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</si>
  <si>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</si>
  <si>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</si>
  <si>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</si>
  <si>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</si>
  <si>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</si>
  <si>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</si>
  <si>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</si>
  <si>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</si>
  <si>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</si>
  <si>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</si>
  <si>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</si>
  <si>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</si>
  <si>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</si>
  <si>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</si>
  <si>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</si>
  <si>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</si>
  <si>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</si>
  <si>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</si>
  <si>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</si>
  <si>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</si>
  <si>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</si>
  <si>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</si>
  <si>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</si>
  <si>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</si>
  <si>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</si>
  <si>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</si>
  <si>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</si>
  <si>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</si>
  <si>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</si>
  <si>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</si>
  <si>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</si>
  <si>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</si>
  <si>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</si>
  <si>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</si>
  <si>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</si>
  <si>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</si>
  <si>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</si>
  <si>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</si>
  <si>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</si>
  <si>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</si>
  <si>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</si>
  <si>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</si>
  <si>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</si>
  <si>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</si>
  <si>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</si>
  <si>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</si>
  <si>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</si>
  <si>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</si>
  <si>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</si>
  <si>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</si>
  <si>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</si>
  <si>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</si>
  <si>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</si>
  <si>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</si>
  <si>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</si>
  <si>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</si>
  <si>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</si>
  <si>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</si>
  <si>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</si>
  <si>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</si>
  <si>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</si>
  <si>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</si>
  <si>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</si>
  <si>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</si>
  <si>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</si>
  <si>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</si>
  <si>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</si>
  <si>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</si>
  <si>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</si>
  <si>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</si>
  <si>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</si>
  <si>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</si>
  <si>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</si>
  <si>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</si>
  <si>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</si>
  <si>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</si>
  <si>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</si>
  <si>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</si>
  <si>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</si>
  <si>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</si>
  <si>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</si>
  <si>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</si>
  <si>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</si>
  <si>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</si>
  <si>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</si>
  <si>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</si>
  <si>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</si>
  <si>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</si>
  <si>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</si>
  <si>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</si>
  <si>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</si>
  <si>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</si>
  <si>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</si>
  <si>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</si>
  <si>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</si>
  <si>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</si>
  <si>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</si>
  <si>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</si>
  <si>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</si>
  <si>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</si>
  <si>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</si>
  <si>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</si>
  <si>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</si>
  <si>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</si>
  <si>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</si>
  <si>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</si>
  <si>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</si>
  <si>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</si>
  <si>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</si>
  <si>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</si>
  <si>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</si>
  <si>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</si>
  <si>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</si>
  <si>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</si>
  <si>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</si>
  <si>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</si>
  <si>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</si>
  <si>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</si>
  <si>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</si>
  <si>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</si>
  <si>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</si>
  <si>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</si>
  <si>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</si>
  <si>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</si>
  <si>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</si>
  <si>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</si>
  <si>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</si>
  <si>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</si>
  <si>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</si>
  <si>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</si>
  <si>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</si>
  <si>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</si>
  <si>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</si>
  <si>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</si>
  <si>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</si>
  <si>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</si>
  <si>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</si>
  <si>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</si>
  <si>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</si>
  <si>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</si>
  <si>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</si>
  <si>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</si>
  <si>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</si>
  <si>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</si>
  <si>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</si>
  <si>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</si>
  <si>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</si>
  <si>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</si>
  <si>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</si>
  <si>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</si>
  <si>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</si>
  <si>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</si>
  <si>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</si>
  <si>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</si>
  <si>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</si>
  <si>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</si>
  <si>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</si>
  <si>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</si>
  <si>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</si>
  <si>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</si>
  <si>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</si>
  <si>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</si>
  <si>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</si>
  <si>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</si>
  <si>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</si>
  <si>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</si>
  <si>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</si>
  <si>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</si>
  <si>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</si>
  <si>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</si>
  <si>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</si>
  <si>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</si>
  <si>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</si>
  <si>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</si>
  <si>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</si>
  <si>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</si>
  <si>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</si>
  <si>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</si>
  <si>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</si>
  <si>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</si>
  <si>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</si>
  <si>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</si>
  <si>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</si>
  <si>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</si>
  <si>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</si>
  <si>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</si>
  <si>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</si>
  <si>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</si>
  <si>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</si>
  <si>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</si>
  <si>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</si>
  <si>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</si>
  <si>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</si>
  <si>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</si>
  <si>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</si>
  <si>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</si>
  <si>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</si>
  <si>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</si>
  <si>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</si>
  <si>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</si>
  <si>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</si>
  <si>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</si>
  <si>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</si>
  <si>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</si>
  <si>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</si>
  <si>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</si>
  <si>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</si>
  <si>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</si>
  <si>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</si>
  <si>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</si>
  <si>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</si>
  <si>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</si>
  <si>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</si>
  <si>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</si>
  <si>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</si>
  <si>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</si>
  <si>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</si>
  <si>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</si>
  <si>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</si>
  <si>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</si>
  <si>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</si>
  <si>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</si>
  <si>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</si>
  <si>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</si>
  <si>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</si>
  <si>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</si>
  <si>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</si>
  <si>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</si>
  <si>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</si>
  <si>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</si>
  <si>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</si>
  <si>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</si>
  <si>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</si>
  <si>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</si>
  <si>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</si>
  <si>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</si>
  <si>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</si>
  <si>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</si>
  <si>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</si>
  <si>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</si>
  <si>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</si>
  <si>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</si>
  <si>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</si>
  <si>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</si>
  <si>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</si>
  <si>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</si>
  <si>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</si>
  <si>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</si>
  <si>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</si>
  <si>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</si>
  <si>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</si>
  <si>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</si>
  <si>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</si>
  <si>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</si>
  <si>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</si>
  <si>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</si>
  <si>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</si>
  <si>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</si>
  <si>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</si>
  <si>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</si>
  <si>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</si>
  <si>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</si>
  <si>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</si>
  <si>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</si>
  <si>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</si>
  <si>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</si>
  <si>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</si>
  <si>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</si>
  <si>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</si>
  <si>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</si>
  <si>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</si>
  <si>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</si>
  <si>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</si>
  <si>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</si>
  <si>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</si>
  <si>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</si>
  <si>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</si>
  <si>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</si>
  <si>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</si>
  <si>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</si>
  <si>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</si>
  <si>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</si>
  <si>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</si>
  <si>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</si>
  <si>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</si>
  <si>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</si>
  <si>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</si>
  <si>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</si>
  <si>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</si>
  <si>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</si>
  <si>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</si>
  <si>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</si>
  <si>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</si>
  <si>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</si>
  <si>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</si>
  <si>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</si>
  <si>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</si>
  <si>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</si>
  <si>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</si>
  <si>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</si>
  <si>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</si>
  <si>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</si>
  <si>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</si>
  <si>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</si>
  <si>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</si>
  <si>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</si>
  <si>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</si>
  <si>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</si>
  <si>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</si>
  <si>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</si>
  <si>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</si>
  <si>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</si>
  <si>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</si>
  <si>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</si>
  <si>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</si>
  <si>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</si>
  <si>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</si>
  <si>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</si>
  <si>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</si>
  <si>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</si>
  <si>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</si>
  <si>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</si>
  <si>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</si>
  <si>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</si>
  <si>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</si>
  <si>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</si>
  <si>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</si>
  <si>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</si>
  <si>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</si>
  <si>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</si>
  <si>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</si>
  <si>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</si>
  <si>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</si>
  <si>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</si>
  <si>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</si>
  <si>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</si>
  <si>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</si>
  <si>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</si>
  <si>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</si>
  <si>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</si>
  <si>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</si>
  <si>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</si>
  <si>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</si>
  <si>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</si>
  <si>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</si>
  <si>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</si>
  <si>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</si>
  <si>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</si>
  <si>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</si>
  <si>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</si>
  <si>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</si>
  <si>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</si>
  <si>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</si>
  <si>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</si>
  <si>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</si>
  <si>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</si>
  <si>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</si>
  <si>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</si>
  <si>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</si>
  <si>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</si>
  <si>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</si>
  <si>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</si>
  <si>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</si>
  <si>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</si>
  <si>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</si>
  <si>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</si>
  <si>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</si>
  <si>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</si>
  <si>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</si>
  <si>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</si>
  <si>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</si>
  <si>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</si>
  <si>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</si>
  <si>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</si>
  <si>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</si>
  <si>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</si>
  <si>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</si>
  <si>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</si>
  <si>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</si>
  <si>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</si>
  <si>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</si>
  <si>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</si>
  <si>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</si>
  <si>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</si>
  <si>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</si>
  <si>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</si>
  <si>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</si>
  <si>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</si>
  <si>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</si>
  <si>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</si>
  <si>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</si>
  <si>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</si>
  <si>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</si>
  <si>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</si>
  <si>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</si>
  <si>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</si>
  <si>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</si>
  <si>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</si>
  <si>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</si>
  <si>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</si>
  <si>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</si>
  <si>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</si>
  <si>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</si>
  <si>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</si>
  <si>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</si>
  <si>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</si>
  <si>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</si>
  <si>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</si>
  <si>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</si>
  <si>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</si>
  <si>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</si>
  <si>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</si>
  <si>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</si>
  <si>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</si>
  <si>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</si>
  <si>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</si>
  <si>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</si>
  <si>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</si>
  <si>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</si>
  <si>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</si>
  <si>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</si>
  <si>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</si>
  <si>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</si>
  <si>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</si>
  <si>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</si>
  <si>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</si>
  <si>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</si>
  <si>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</si>
  <si>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</si>
  <si>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</si>
  <si>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</si>
  <si>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</si>
  <si>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</si>
  <si>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</si>
  <si>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</si>
  <si>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</si>
  <si>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</si>
  <si>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</si>
  <si>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</si>
  <si>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</si>
  <si>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</si>
  <si>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</si>
  <si>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</si>
  <si>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</si>
  <si>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</si>
  <si>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</si>
  <si>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</si>
  <si>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</si>
  <si>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</si>
  <si>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</si>
  <si>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</si>
  <si>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</si>
  <si>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</si>
  <si>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</si>
  <si>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</si>
  <si>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</si>
  <si>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</si>
  <si>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</si>
  <si>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</si>
  <si>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</si>
  <si>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</si>
  <si>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</si>
  <si>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</si>
  <si>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</si>
  <si>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</si>
  <si>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</si>
  <si>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</si>
  <si>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</si>
  <si>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</si>
  <si>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</si>
  <si>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</si>
  <si>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</si>
  <si>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</si>
  <si>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</si>
  <si>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</si>
  <si>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</si>
  <si>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</si>
  <si>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</si>
  <si>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</si>
  <si>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</si>
  <si>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</si>
  <si>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</si>
  <si>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</si>
  <si>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</si>
  <si>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</si>
  <si>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</si>
  <si>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</si>
  <si>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</si>
  <si>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</si>
  <si>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</si>
  <si>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</si>
  <si>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</si>
  <si>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</si>
  <si>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</si>
  <si>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</si>
  <si>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</si>
  <si>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</si>
  <si>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</si>
  <si>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</si>
  <si>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</si>
  <si>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</si>
  <si>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</si>
  <si>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</si>
  <si>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</si>
  <si>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</si>
  <si>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</si>
  <si>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</si>
  <si>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</si>
  <si>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</si>
  <si>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</si>
  <si>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</si>
  <si>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</si>
  <si>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</si>
  <si>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</si>
  <si>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</si>
  <si>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</si>
  <si>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</si>
  <si>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</si>
  <si>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</si>
  <si>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</si>
  <si>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</si>
  <si>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</si>
  <si>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</si>
  <si>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</si>
  <si>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</si>
  <si>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</si>
  <si>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</si>
  <si>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</si>
  <si>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</si>
  <si>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</si>
  <si>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</si>
  <si>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</si>
  <si>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</si>
  <si>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</si>
  <si>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</si>
  <si>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</si>
  <si>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</si>
  <si>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</si>
  <si>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</si>
  <si>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</si>
  <si>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</si>
  <si>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</si>
  <si>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</si>
  <si>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</si>
  <si>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</si>
  <si>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</si>
  <si>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</si>
  <si>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</si>
  <si>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</si>
  <si>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</si>
  <si>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</si>
  <si>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</si>
  <si>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</si>
  <si>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</si>
  <si>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</si>
  <si>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</si>
  <si>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</si>
  <si>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</si>
  <si>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</si>
  <si>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</si>
  <si>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</si>
  <si>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</si>
  <si>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</si>
  <si>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</si>
  <si>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</si>
  <si>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</si>
  <si>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</si>
  <si>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</si>
  <si>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</si>
  <si>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</si>
  <si>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</si>
  <si>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</si>
  <si>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</si>
  <si>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</si>
  <si>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</si>
  <si>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</si>
  <si>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</si>
  <si>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</si>
  <si>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</si>
  <si>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</si>
  <si>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</si>
  <si>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</si>
  <si>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</si>
  <si>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</si>
  <si>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</si>
  <si>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</si>
  <si>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</si>
  <si>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</si>
  <si>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</si>
  <si>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</si>
  <si>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</si>
  <si>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</si>
  <si>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</si>
  <si>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</si>
  <si>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</si>
  <si>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</si>
  <si>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</si>
  <si>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</si>
  <si>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</si>
  <si>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</si>
  <si>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</si>
  <si>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</si>
  <si>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</si>
  <si>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</si>
  <si>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</si>
  <si>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</si>
  <si>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</si>
  <si>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</si>
  <si>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</si>
  <si>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</si>
  <si>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</si>
  <si>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</si>
  <si>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</si>
  <si>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</si>
  <si>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</si>
  <si>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</si>
  <si>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</si>
  <si>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</si>
  <si>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</si>
  <si>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</si>
  <si>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</si>
  <si>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</si>
  <si>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</si>
  <si>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</si>
  <si>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</si>
  <si>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</si>
  <si>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</si>
  <si>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</si>
  <si>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</si>
  <si>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</si>
  <si>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</si>
  <si>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</si>
  <si>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</si>
  <si>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</si>
  <si>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</si>
  <si>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</si>
  <si>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</si>
  <si>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</si>
  <si>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</si>
  <si>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</si>
  <si>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</si>
  <si>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</si>
  <si>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</si>
  <si>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</si>
  <si>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</si>
  <si>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</si>
  <si>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</si>
  <si>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</si>
  <si>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</si>
  <si>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</si>
  <si>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</si>
  <si>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</si>
  <si>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</si>
  <si>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</si>
  <si>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</si>
  <si>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</si>
  <si>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</si>
  <si>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</si>
  <si>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</si>
  <si>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</si>
  <si>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</si>
  <si>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</si>
  <si>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</si>
  <si>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</si>
  <si>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</si>
  <si>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</si>
  <si>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</si>
  <si>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</si>
  <si>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</si>
  <si>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</si>
  <si>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</si>
  <si>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</si>
  <si>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</si>
  <si>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</si>
  <si>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</si>
  <si>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</si>
  <si>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</si>
  <si>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</si>
  <si>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</si>
  <si>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</si>
  <si>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</si>
  <si>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</si>
  <si>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</si>
  <si>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</si>
  <si>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</si>
  <si>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</si>
  <si>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</si>
  <si>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</si>
  <si>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</si>
  <si>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</si>
  <si>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</si>
  <si>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</si>
  <si>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</si>
  <si>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</si>
  <si>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</si>
  <si>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</si>
  <si>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</si>
  <si>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</si>
  <si>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</si>
  <si>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</si>
  <si>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</si>
  <si>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</si>
  <si>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</si>
  <si>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</si>
  <si>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</si>
  <si>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</si>
  <si>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</si>
  <si>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</si>
  <si>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</si>
  <si>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</si>
  <si>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</si>
  <si>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</si>
  <si>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</si>
  <si>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</si>
  <si>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</si>
  <si>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</si>
  <si>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</si>
  <si>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</si>
  <si>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</si>
  <si>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</si>
  <si>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</si>
  <si>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</si>
  <si>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</si>
  <si>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</si>
  <si>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</si>
  <si>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</si>
  <si>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</si>
  <si>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</si>
  <si>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</si>
  <si>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</si>
  <si>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</si>
  <si>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</si>
  <si>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</si>
  <si>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</si>
  <si>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</si>
  <si>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</si>
  <si>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</si>
  <si>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</si>
  <si>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</si>
  <si>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</si>
  <si>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</si>
  <si>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</si>
  <si>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</si>
  <si>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</si>
  <si>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</si>
  <si>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</si>
  <si>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</si>
  <si>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</si>
  <si>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</si>
  <si>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</si>
  <si>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</si>
  <si>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</si>
  <si>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</si>
  <si>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</si>
  <si>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</si>
  <si>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</si>
  <si>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</si>
  <si>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</si>
  <si>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</si>
  <si>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</si>
  <si>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</si>
  <si>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</si>
  <si>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</si>
  <si>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</si>
  <si>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</si>
  <si>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</si>
  <si>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</si>
  <si>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</si>
  <si>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</si>
  <si>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</si>
  <si>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</si>
  <si>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</si>
  <si>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</si>
  <si>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</si>
  <si>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</si>
  <si>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</si>
  <si>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</si>
  <si>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</si>
  <si>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</si>
  <si>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</si>
  <si>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</si>
  <si>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</si>
  <si>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</si>
  <si>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</si>
  <si>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</si>
  <si>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</si>
  <si>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</si>
  <si>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</si>
  <si>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</si>
  <si>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</si>
  <si>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</si>
  <si>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</si>
  <si>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</si>
  <si>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</si>
  <si>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</si>
  <si>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</si>
  <si>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</si>
  <si>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</si>
  <si>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</si>
  <si>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</si>
  <si>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</si>
  <si>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</si>
  <si>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</si>
  <si>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</si>
  <si>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</si>
  <si>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</si>
  <si>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</si>
  <si>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</si>
  <si>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</si>
  <si>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</si>
  <si>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</si>
  <si>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</si>
  <si>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</si>
  <si>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</si>
  <si>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</si>
  <si>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</si>
  <si>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</si>
  <si>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</si>
  <si>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</si>
  <si>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</si>
  <si>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</si>
  <si>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</si>
  <si>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</si>
  <si>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</si>
  <si>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</si>
  <si>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</si>
  <si>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</si>
  <si>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</si>
  <si>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</si>
  <si>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</si>
  <si>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</si>
  <si>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</si>
  <si>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</si>
  <si>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</si>
  <si>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</si>
  <si>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</si>
  <si>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</si>
  <si>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</si>
  <si>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</si>
  <si>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</si>
  <si>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</si>
  <si>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</si>
  <si>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</si>
  <si>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</si>
  <si>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</si>
  <si>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</si>
  <si>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</si>
  <si>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</si>
  <si>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</si>
  <si>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</si>
  <si>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</si>
  <si>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</si>
  <si>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</si>
  <si>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</si>
  <si>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</si>
  <si>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</si>
  <si>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</si>
  <si>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</si>
  <si>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</si>
  <si>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</si>
  <si>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</si>
  <si>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</si>
  <si>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</si>
  <si>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</si>
  <si>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</si>
  <si>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</si>
  <si>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</si>
  <si>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</si>
  <si>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</si>
  <si>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</si>
  <si>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</si>
  <si>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</si>
  <si>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</si>
  <si>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</si>
  <si>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</si>
  <si>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</si>
  <si>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</si>
  <si>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</si>
  <si>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</si>
  <si>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</si>
  <si>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</si>
  <si>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</si>
  <si>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</si>
  <si>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</si>
  <si>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</si>
  <si>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</si>
  <si>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</si>
  <si>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</si>
  <si>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</si>
  <si>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</si>
  <si>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</si>
  <si>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</si>
  <si>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</si>
  <si>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</si>
  <si>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</si>
  <si>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</si>
  <si>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</si>
  <si>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</si>
  <si>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</si>
  <si>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</si>
  <si>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</si>
  <si>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</si>
  <si>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</si>
  <si>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</si>
  <si>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</si>
  <si>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</si>
  <si>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</si>
  <si>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</si>
  <si>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</si>
  <si>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</si>
  <si>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</si>
  <si>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</si>
  <si>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</si>
  <si>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</si>
  <si>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</si>
  <si>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</si>
  <si>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</si>
  <si>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</si>
  <si>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</si>
  <si>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</si>
  <si>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</si>
  <si>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</si>
  <si>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</si>
  <si>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</si>
  <si>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</si>
  <si>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</si>
  <si>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</si>
  <si>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</si>
  <si>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</si>
  <si>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</si>
  <si>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</si>
  <si>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</si>
  <si>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</si>
  <si>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</si>
  <si>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</si>
  <si>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</si>
  <si>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</si>
  <si>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</si>
  <si>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</si>
  <si>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</si>
  <si>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</si>
  <si>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</si>
  <si>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</si>
  <si>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</si>
  <si>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</si>
  <si>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</si>
  <si>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</si>
  <si>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</si>
  <si>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</si>
  <si>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</si>
  <si>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</si>
  <si>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</si>
  <si>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</si>
  <si>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</si>
  <si>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</si>
  <si>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</si>
  <si>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</si>
  <si>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</si>
  <si>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</si>
  <si>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</si>
  <si>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</si>
  <si>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</si>
  <si>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</si>
  <si>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</si>
  <si>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</si>
  <si>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</si>
  <si>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</si>
  <si>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</si>
  <si>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</si>
  <si>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</si>
  <si>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</si>
  <si>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</si>
  <si>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</si>
  <si>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</si>
  <si>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</si>
  <si>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</si>
  <si>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</si>
  <si>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</si>
  <si>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</si>
  <si>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</si>
  <si>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</si>
  <si>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</si>
  <si>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</si>
  <si>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</si>
  <si>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</si>
  <si>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</si>
  <si>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</si>
  <si>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</si>
  <si>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</si>
  <si>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</si>
  <si>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</si>
  <si>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</si>
  <si>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</si>
  <si>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</si>
  <si>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</si>
  <si>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</si>
  <si>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</si>
  <si>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</si>
  <si>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</si>
  <si>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</si>
  <si>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</si>
  <si>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</si>
  <si>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</si>
  <si>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</si>
  <si>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</si>
  <si>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</si>
  <si>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</si>
  <si>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</si>
  <si>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</si>
  <si>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</si>
  <si>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</si>
  <si>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</si>
  <si>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</si>
  <si>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</si>
  <si>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</si>
  <si>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</si>
  <si>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</si>
  <si>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</si>
  <si>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</si>
  <si>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</si>
  <si>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</si>
  <si>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</si>
  <si>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</si>
  <si>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</si>
  <si>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</si>
  <si>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</si>
  <si>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</si>
  <si>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</si>
  <si>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</si>
  <si>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</si>
  <si>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</si>
  <si>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</si>
  <si>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</si>
  <si>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</si>
  <si>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</si>
  <si>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</si>
  <si>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</si>
  <si>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</si>
  <si>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</si>
  <si>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</si>
  <si>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</si>
  <si>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</si>
  <si>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</si>
  <si>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</si>
  <si>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</si>
  <si>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</si>
  <si>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</si>
  <si>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</si>
  <si>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</si>
  <si>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</si>
  <si>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</si>
  <si>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</si>
  <si>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</si>
  <si>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</si>
  <si>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</si>
  <si>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</si>
  <si>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</si>
  <si>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</si>
  <si>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</si>
  <si>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</si>
  <si>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</si>
  <si>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</si>
  <si>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</si>
  <si>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</si>
  <si>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</si>
  <si>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</si>
  <si>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</si>
  <si>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</si>
  <si>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</si>
  <si>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</si>
  <si>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</si>
  <si>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</si>
  <si>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</si>
  <si>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</si>
  <si>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</si>
  <si>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</si>
  <si>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</si>
  <si>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</si>
  <si>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</si>
  <si>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</si>
  <si>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</si>
  <si>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</si>
  <si>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</si>
  <si>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</si>
  <si>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</si>
  <si>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</si>
  <si>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</si>
  <si>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</si>
  <si>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</si>
  <si>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</si>
  <si>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</si>
  <si>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</si>
  <si>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</si>
  <si>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</si>
  <si>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</si>
  <si>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</si>
  <si>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</si>
  <si>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</si>
  <si>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</si>
  <si>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</si>
  <si>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</si>
  <si>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</si>
  <si>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</si>
  <si>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</si>
  <si>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</si>
  <si>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</si>
  <si>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</si>
  <si>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</si>
  <si>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</si>
  <si>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</si>
  <si>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</si>
  <si>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</si>
  <si>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</si>
  <si>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</si>
  <si>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</si>
  <si>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</si>
  <si>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</si>
  <si>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</si>
  <si>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</si>
  <si>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</si>
  <si>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</si>
  <si>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</si>
  <si>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</si>
  <si>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</si>
  <si>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</si>
  <si>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</si>
  <si>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</si>
  <si>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</si>
  <si>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</si>
  <si>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</si>
  <si>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</si>
  <si>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</si>
  <si>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</si>
  <si>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</si>
  <si>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</si>
  <si>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</si>
  <si>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</si>
  <si>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</si>
  <si>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</si>
  <si>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</si>
  <si>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</si>
  <si>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</si>
  <si>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</si>
  <si>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</si>
  <si>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</si>
  <si>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</si>
  <si>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</si>
  <si>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</si>
  <si>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</si>
  <si>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</si>
  <si>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</si>
  <si>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</si>
  <si>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</si>
  <si>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</si>
  <si>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</si>
  <si>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</si>
  <si>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</si>
  <si>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</si>
  <si>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</si>
  <si>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</si>
  <si>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</si>
  <si>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</si>
  <si>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</si>
  <si>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</si>
  <si>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</si>
  <si>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</si>
  <si>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</si>
  <si>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</si>
  <si>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</si>
  <si>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</si>
  <si>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</si>
  <si>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</si>
  <si>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</si>
  <si>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</si>
  <si>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</si>
  <si>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</si>
  <si>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</si>
  <si>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</si>
  <si>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</si>
  <si>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</si>
  <si>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</si>
  <si>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</si>
  <si>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</si>
  <si>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</si>
  <si>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</si>
  <si>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</si>
  <si>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</si>
  <si>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</si>
  <si>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</si>
  <si>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</si>
  <si>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</si>
  <si>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</si>
  <si>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</si>
  <si>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</si>
  <si>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</si>
  <si>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</si>
  <si>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</si>
  <si>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</si>
  <si>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</si>
  <si>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</si>
  <si>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</si>
  <si>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</si>
  <si>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</si>
  <si>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</si>
  <si>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</si>
  <si>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</si>
  <si>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</si>
  <si>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</si>
  <si>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</si>
  <si>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</si>
  <si>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</si>
  <si>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</si>
  <si>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</si>
  <si>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</si>
  <si>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</si>
  <si>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</si>
  <si>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</si>
  <si>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</si>
  <si>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</si>
  <si>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</si>
  <si>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</si>
  <si>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</si>
  <si>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</si>
  <si>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</si>
  <si>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</si>
  <si>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</si>
  <si>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</si>
  <si>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</si>
  <si>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</si>
  <si>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</si>
  <si>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</si>
  <si>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</si>
  <si>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</si>
  <si>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</si>
  <si>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</si>
  <si>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</si>
  <si>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</si>
  <si>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</si>
  <si>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</si>
  <si>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</si>
  <si>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</si>
  <si>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</si>
  <si>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</si>
  <si>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</si>
  <si>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</si>
  <si>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</si>
  <si>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</si>
  <si>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</si>
  <si>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</si>
  <si>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</si>
  <si>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</si>
  <si>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</si>
  <si>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</si>
  <si>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</si>
  <si>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</si>
  <si>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</si>
  <si>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</si>
  <si>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</si>
  <si>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</si>
  <si>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</si>
  <si>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</si>
  <si>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</si>
  <si>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</si>
  <si>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</si>
  <si>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</si>
  <si>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</si>
  <si>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</si>
  <si>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</si>
  <si>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</si>
  <si>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</si>
  <si>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</si>
  <si>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</si>
  <si>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</si>
  <si>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</si>
  <si>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</si>
  <si>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</si>
  <si>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</si>
  <si>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</si>
  <si>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</si>
  <si>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</si>
  <si>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</si>
  <si>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</si>
  <si>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</si>
  <si>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</si>
  <si>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</si>
  <si>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</si>
  <si>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</si>
  <si>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</si>
  <si>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</si>
  <si>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</si>
  <si>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</si>
  <si>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</si>
  <si>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</si>
  <si>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</si>
  <si>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</si>
  <si>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</si>
  <si>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</si>
  <si>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</si>
  <si>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</si>
  <si>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</si>
  <si>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</si>
  <si>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</si>
  <si>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</si>
  <si>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</si>
  <si>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</si>
  <si>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</si>
  <si>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</si>
  <si>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</si>
  <si>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</si>
  <si>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</si>
  <si>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</si>
  <si>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</si>
  <si>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</si>
  <si>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</si>
  <si>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</si>
  <si>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</si>
  <si>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</si>
  <si>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</si>
  <si>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</si>
  <si>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</si>
  <si>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</si>
  <si>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</si>
  <si>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</si>
  <si>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</si>
  <si>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</si>
  <si>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</si>
  <si>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</si>
  <si>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</si>
  <si>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</si>
  <si>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</si>
  <si>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</si>
  <si>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</si>
  <si>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</si>
  <si>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</si>
  <si>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</si>
  <si>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</si>
  <si>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</si>
  <si>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</si>
  <si>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</si>
  <si>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</si>
  <si>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</si>
  <si>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</si>
  <si>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</si>
  <si>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</si>
  <si>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</si>
  <si>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</si>
  <si>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</si>
  <si>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</si>
  <si>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</si>
  <si>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</si>
  <si>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</si>
  <si>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</si>
  <si>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</si>
  <si>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</si>
  <si>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</si>
  <si>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</si>
  <si>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</si>
  <si>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</si>
  <si>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</si>
  <si>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</si>
  <si>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</si>
  <si>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</si>
  <si>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</si>
  <si>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</si>
  <si>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</si>
  <si>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</si>
  <si>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</si>
  <si>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</si>
  <si>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</si>
  <si>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</si>
  <si>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</si>
  <si>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</si>
  <si>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</si>
  <si>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</si>
  <si>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</si>
  <si>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</si>
  <si>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</si>
  <si>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</si>
  <si>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</si>
  <si>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</si>
  <si>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</si>
  <si>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</si>
  <si>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</si>
  <si>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</si>
  <si>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</si>
  <si>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</si>
  <si>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</si>
  <si>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</si>
  <si>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</si>
  <si>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</si>
  <si>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</si>
  <si>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</si>
  <si>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</si>
  <si>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</si>
  <si>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</si>
  <si>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</si>
  <si>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</si>
  <si>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</si>
  <si>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</si>
  <si>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</si>
  <si>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</si>
  <si>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</si>
  <si>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</si>
  <si>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</si>
  <si>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</si>
  <si>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</si>
  <si>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</si>
  <si>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</si>
  <si>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</si>
  <si>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</si>
  <si>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</si>
  <si>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</si>
  <si>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</si>
  <si>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</si>
  <si>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</si>
  <si>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</si>
  <si>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</si>
  <si>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</si>
  <si>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</si>
  <si>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</si>
  <si>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</si>
  <si>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</si>
  <si>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</si>
  <si>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</si>
  <si>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</si>
  <si>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</si>
  <si>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</si>
  <si>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</si>
  <si>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</si>
  <si>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</si>
  <si>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</si>
  <si>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</si>
  <si>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</si>
  <si>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</si>
  <si>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</si>
  <si>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</si>
  <si>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</si>
  <si>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</si>
  <si>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</si>
  <si>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</si>
  <si>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</si>
  <si>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</si>
  <si>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</si>
  <si>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</si>
  <si>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</si>
  <si>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</si>
  <si>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</si>
  <si>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</si>
  <si>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</si>
  <si>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</si>
  <si>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</si>
  <si>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</si>
  <si>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</si>
  <si>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</si>
  <si>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</si>
  <si>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</si>
  <si>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</si>
  <si>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</si>
  <si>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</si>
  <si>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</si>
  <si>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</si>
  <si>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</si>
  <si>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</si>
  <si>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</si>
  <si>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</si>
  <si>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</si>
  <si>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</si>
  <si>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</si>
  <si>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</si>
  <si>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</si>
  <si>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</si>
  <si>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</si>
  <si>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</si>
  <si>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</si>
  <si>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</si>
  <si>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</si>
  <si>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</si>
  <si>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</si>
  <si>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</si>
  <si>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</si>
  <si>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</si>
  <si>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</si>
  <si>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</si>
  <si>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</si>
  <si>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</si>
  <si>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</si>
  <si>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</si>
  <si>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</si>
  <si>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</si>
  <si>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</si>
  <si>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</si>
  <si>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</si>
  <si>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</si>
  <si>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</si>
  <si>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</si>
  <si>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</si>
  <si>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</si>
  <si>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</si>
  <si>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</si>
  <si>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</si>
  <si>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</si>
  <si>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</si>
  <si>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</si>
  <si>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</si>
  <si>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</si>
  <si>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</si>
  <si>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</si>
  <si>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</si>
  <si>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</si>
  <si>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</si>
  <si>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</si>
  <si>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</si>
  <si>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</si>
  <si>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</si>
  <si>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</si>
  <si>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</si>
  <si>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</si>
  <si>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</si>
  <si>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</si>
  <si>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</si>
  <si>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</si>
  <si>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</si>
  <si>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</si>
  <si>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</si>
  <si>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</si>
  <si>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</si>
  <si>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</si>
  <si>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</si>
  <si>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</si>
  <si>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</si>
  <si>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</si>
  <si>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</si>
  <si>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</si>
  <si>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</si>
  <si>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</si>
  <si>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</si>
  <si>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</si>
  <si>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</si>
  <si>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</si>
  <si>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</si>
  <si>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</si>
  <si>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</si>
  <si>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</si>
  <si>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</si>
  <si>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</si>
  <si>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</si>
  <si>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</si>
  <si>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</si>
  <si>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</si>
  <si>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</si>
  <si>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</si>
  <si>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</si>
  <si>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</si>
  <si>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</si>
  <si>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</si>
  <si>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</si>
  <si>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</si>
  <si>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</si>
  <si>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</si>
  <si>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</si>
  <si>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</si>
  <si>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</si>
  <si>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</si>
  <si>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</si>
  <si>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</si>
  <si>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</si>
  <si>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</si>
  <si>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</si>
  <si>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</si>
  <si>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</si>
  <si>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</si>
  <si>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</si>
  <si>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</si>
  <si>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</si>
  <si>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</si>
  <si>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</si>
  <si>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</si>
  <si>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</si>
  <si>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</si>
  <si>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</si>
  <si>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</si>
  <si>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</si>
  <si>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</si>
  <si>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</si>
  <si>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</si>
  <si>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</si>
  <si>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</si>
  <si>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</si>
  <si>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</si>
  <si>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</si>
  <si>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</si>
  <si>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</si>
  <si>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</si>
  <si>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</si>
  <si>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</si>
  <si>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</si>
  <si>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</si>
  <si>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</si>
  <si>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</si>
  <si>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</si>
  <si>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</si>
  <si>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</si>
  <si>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</si>
  <si>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</si>
  <si>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</si>
  <si>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</si>
  <si>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</si>
  <si>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</si>
  <si>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</si>
  <si>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</si>
  <si>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</si>
  <si>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</si>
  <si>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</si>
  <si>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</si>
  <si>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</si>
  <si>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</si>
  <si>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</si>
  <si>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</si>
  <si>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</si>
  <si>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</si>
  <si>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</si>
  <si>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</si>
  <si>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</si>
  <si>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</si>
  <si>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</si>
  <si>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</si>
  <si>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</si>
  <si>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</si>
  <si>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</si>
  <si>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</si>
  <si>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</si>
  <si>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</si>
  <si>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</si>
  <si>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</si>
  <si>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</si>
  <si>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</si>
  <si>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</si>
  <si>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</si>
  <si>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</si>
  <si>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</si>
  <si>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</si>
  <si>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</si>
  <si>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</si>
  <si>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</si>
  <si>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</si>
  <si>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</si>
  <si>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</si>
  <si>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</si>
  <si>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</si>
  <si>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</si>
  <si>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</si>
  <si>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</si>
  <si>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</si>
  <si>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</si>
  <si>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</si>
  <si>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</si>
  <si>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</si>
  <si>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</si>
  <si>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</si>
  <si>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</si>
  <si>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</si>
  <si>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</si>
  <si>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</si>
  <si>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</si>
  <si>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</si>
  <si>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</si>
  <si>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</si>
  <si>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</si>
  <si>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</si>
  <si>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</si>
  <si>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</si>
  <si>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</si>
  <si>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</si>
  <si>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</si>
  <si>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</si>
  <si>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</si>
  <si>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</si>
  <si>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</si>
  <si>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</si>
  <si>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</si>
  <si>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</si>
  <si>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</si>
  <si>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</si>
  <si>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</si>
  <si>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</si>
  <si>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</si>
  <si>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</si>
  <si>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</si>
  <si>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</si>
  <si>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</si>
  <si>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</si>
  <si>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</si>
  <si>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</si>
  <si>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</si>
  <si>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</si>
  <si>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</si>
  <si>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</si>
  <si>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</si>
  <si>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</si>
  <si>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</si>
  <si>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</si>
  <si>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</si>
  <si>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</si>
  <si>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</si>
  <si>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</si>
  <si>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</si>
  <si>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</si>
  <si>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</si>
  <si>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</si>
  <si>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</si>
  <si>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</si>
  <si>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</si>
  <si>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</si>
  <si>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</si>
  <si>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</si>
  <si>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</si>
  <si>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</si>
  <si>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</si>
  <si>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</si>
  <si>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</si>
  <si>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</si>
  <si>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</si>
  <si>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</si>
  <si>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</si>
  <si>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</si>
  <si>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</si>
  <si>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</si>
  <si>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</si>
  <si>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</si>
  <si>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</si>
  <si>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</si>
  <si>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</si>
  <si>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</si>
  <si>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</si>
  <si>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</si>
  <si>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</si>
  <si>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</si>
  <si>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</si>
  <si>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</si>
  <si>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</si>
  <si>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</si>
  <si>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</si>
  <si>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</si>
  <si>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</si>
  <si>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</si>
  <si>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</si>
  <si>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</si>
  <si>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</si>
  <si>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</si>
  <si>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</si>
  <si>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</si>
  <si>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</si>
  <si>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</si>
  <si>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</si>
  <si>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</si>
  <si>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</si>
  <si>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</si>
  <si>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</si>
  <si>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</si>
  <si>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</si>
  <si>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</si>
  <si>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</si>
  <si>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</si>
  <si>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</si>
  <si>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</si>
  <si>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</si>
  <si>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</si>
  <si>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</si>
  <si>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</si>
  <si>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</si>
  <si>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</si>
  <si>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</si>
  <si>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</si>
  <si>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</si>
  <si>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</si>
  <si>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</si>
  <si>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</si>
  <si>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</si>
  <si>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</si>
  <si>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</si>
  <si>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</si>
  <si>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</si>
  <si>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</si>
  <si>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</si>
  <si>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</si>
  <si>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</si>
  <si>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</si>
  <si>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</si>
  <si>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</si>
  <si>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</si>
  <si>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</si>
  <si>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</si>
  <si>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</si>
  <si>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</si>
  <si>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</si>
  <si>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</si>
  <si>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</si>
  <si>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</si>
  <si>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</si>
  <si>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</si>
  <si>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</si>
  <si>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</si>
  <si>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</si>
  <si>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</si>
  <si>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</si>
  <si>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</si>
  <si>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</si>
  <si>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</si>
  <si>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</si>
  <si>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</si>
  <si>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</si>
  <si>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</si>
  <si>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</si>
  <si>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</si>
  <si>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</si>
  <si>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</si>
  <si>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</si>
  <si>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</si>
  <si>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</si>
  <si>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</si>
  <si>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</si>
  <si>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</si>
  <si>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</si>
  <si>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</si>
  <si>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</si>
  <si>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</si>
  <si>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</si>
  <si>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</si>
  <si>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</si>
  <si>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</si>
  <si>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</si>
  <si>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</si>
  <si>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</si>
  <si>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</si>
  <si>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</si>
  <si>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</si>
  <si>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</si>
  <si>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</si>
  <si>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</si>
  <si>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</si>
  <si>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</si>
  <si>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</si>
  <si>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</si>
  <si>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</si>
  <si>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</si>
  <si>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</si>
  <si>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</si>
  <si>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</si>
  <si>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</si>
  <si>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</si>
  <si>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</si>
  <si>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</si>
  <si>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</si>
  <si>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</si>
  <si>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</si>
  <si>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</si>
  <si>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</si>
  <si>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</si>
  <si>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</si>
  <si>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</si>
  <si>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</si>
  <si>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</si>
  <si>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</si>
  <si>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</si>
  <si>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</si>
  <si>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</si>
  <si>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</si>
  <si>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</si>
  <si>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</si>
  <si>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</si>
  <si>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</si>
  <si>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</si>
  <si>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</si>
  <si>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</si>
  <si>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</si>
  <si>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</si>
  <si>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</si>
  <si>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</si>
  <si>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</si>
  <si>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</si>
  <si>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</si>
  <si>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</si>
  <si>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</si>
  <si>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</si>
  <si>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</si>
  <si>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</si>
  <si>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</si>
  <si>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</si>
  <si>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</si>
  <si>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</si>
  <si>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</si>
  <si>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</si>
  <si>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</si>
  <si>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</si>
  <si>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</si>
  <si>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</si>
  <si>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</si>
  <si>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</si>
  <si>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</si>
  <si>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</si>
  <si>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</si>
  <si>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</si>
  <si>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</si>
  <si>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</si>
  <si>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</si>
  <si>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</si>
  <si>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</si>
  <si>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</si>
  <si>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</si>
  <si>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</si>
  <si>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</si>
  <si>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</si>
  <si>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</si>
  <si>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</si>
  <si>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</si>
  <si>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</si>
  <si>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</si>
  <si>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</si>
  <si>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</si>
  <si>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</si>
  <si>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</si>
  <si>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</si>
  <si>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</si>
  <si>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</si>
  <si>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</si>
  <si>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</si>
  <si>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</si>
  <si>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</si>
  <si>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</si>
  <si>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</si>
  <si>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</si>
  <si>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</si>
  <si>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</si>
  <si>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</si>
  <si>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</si>
  <si>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</si>
  <si>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</si>
  <si>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</si>
  <si>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</si>
  <si>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</si>
  <si>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</si>
  <si>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</si>
  <si>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</si>
  <si>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</si>
  <si>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</si>
  <si>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</si>
  <si>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</si>
  <si>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</si>
  <si>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</si>
  <si>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</si>
  <si>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</si>
  <si>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</si>
  <si>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</si>
  <si>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</si>
  <si>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</si>
  <si>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</si>
  <si>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</si>
  <si>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</si>
  <si>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</si>
  <si>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</si>
  <si>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</si>
  <si>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</si>
  <si>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</si>
  <si>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</si>
  <si>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</si>
  <si>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</si>
  <si>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</si>
  <si>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</si>
  <si>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</si>
  <si>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</si>
  <si>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</si>
  <si>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</si>
  <si>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</si>
  <si>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</si>
  <si>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</si>
  <si>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</si>
  <si>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</si>
  <si>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</si>
  <si>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</si>
  <si>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</si>
  <si>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</si>
  <si>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</si>
  <si>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</si>
  <si>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</si>
  <si>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</si>
  <si>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</si>
  <si>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</si>
  <si>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</si>
  <si>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</si>
  <si>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</si>
  <si>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</si>
  <si>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</si>
  <si>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</si>
  <si>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</si>
  <si>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</si>
  <si>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</si>
  <si>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</si>
  <si>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</si>
  <si>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</si>
  <si>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</si>
  <si>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</si>
  <si>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</si>
  <si>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</si>
  <si>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</si>
  <si>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</si>
  <si>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</si>
  <si>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</si>
  <si>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</si>
  <si>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</si>
  <si>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</si>
  <si>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</si>
  <si>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</si>
  <si>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</si>
  <si>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</si>
  <si>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</si>
  <si>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</si>
  <si>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</si>
  <si>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</si>
  <si>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</si>
  <si>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</si>
  <si>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</si>
  <si>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</si>
  <si>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</si>
  <si>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</si>
  <si>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</si>
  <si>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</si>
  <si>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</si>
  <si>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</si>
  <si>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</si>
  <si>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</si>
  <si>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</si>
  <si>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</si>
  <si>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</si>
  <si>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</si>
  <si>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</si>
  <si>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</si>
  <si>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</si>
  <si>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</si>
  <si>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</si>
  <si>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</si>
  <si>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</si>
  <si>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</si>
  <si>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</si>
  <si>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</si>
  <si>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</si>
  <si>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</si>
  <si>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</si>
  <si>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</si>
  <si>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</si>
  <si>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</si>
  <si>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</si>
  <si>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</si>
  <si>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</si>
  <si>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</si>
  <si>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</si>
  <si>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</si>
  <si>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</si>
  <si>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</si>
  <si>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</si>
  <si>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</si>
  <si>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</si>
  <si>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</si>
  <si>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</si>
  <si>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</si>
  <si>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</si>
  <si>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</si>
  <si>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</si>
  <si>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</si>
  <si>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</si>
  <si>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</si>
  <si>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</si>
  <si>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</si>
  <si>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</si>
  <si>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</si>
  <si>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</si>
  <si>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</si>
  <si>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</si>
  <si>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</si>
  <si>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</si>
  <si>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</si>
  <si>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</si>
  <si>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</si>
  <si>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</si>
  <si>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</si>
  <si>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</si>
  <si>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</si>
  <si>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</si>
  <si>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</si>
  <si>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</si>
  <si>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</si>
  <si>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</si>
  <si>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</si>
  <si>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</si>
  <si>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</si>
  <si>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</si>
  <si>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</si>
  <si>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</si>
  <si>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</si>
  <si>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</si>
  <si>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</si>
  <si>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</si>
  <si>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</si>
  <si>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</si>
  <si>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</si>
  <si>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</si>
  <si>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</si>
  <si>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</si>
  <si>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</si>
  <si>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</si>
  <si>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</si>
  <si>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</si>
  <si>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</si>
  <si>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</si>
  <si>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</si>
  <si>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</si>
  <si>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</si>
  <si>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</si>
  <si>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</si>
  <si>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</si>
  <si>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</si>
  <si>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</si>
  <si>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</si>
  <si>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</si>
  <si>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</si>
  <si>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</si>
  <si>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</si>
  <si>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</si>
  <si>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</si>
  <si>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</si>
  <si>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</si>
  <si>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</si>
  <si>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</si>
  <si>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</si>
  <si>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</si>
  <si>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</si>
  <si>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</si>
  <si>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</si>
  <si>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</si>
  <si>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</si>
  <si>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</si>
  <si>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</si>
  <si>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</si>
  <si>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</si>
  <si>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</si>
  <si>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</si>
  <si>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</si>
  <si>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</si>
  <si>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</si>
  <si>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</si>
  <si>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</si>
  <si>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</si>
  <si>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</si>
  <si>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</si>
  <si>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</si>
  <si>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</si>
  <si>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</si>
  <si>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</si>
  <si>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</si>
  <si>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</si>
  <si>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</si>
  <si>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</si>
  <si>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</si>
  <si>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</si>
  <si>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</si>
  <si>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</si>
  <si>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</si>
  <si>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</si>
  <si>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</si>
  <si>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</si>
  <si>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</si>
  <si>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</si>
  <si>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</si>
  <si>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</si>
  <si>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</si>
  <si>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</si>
  <si>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</si>
  <si>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</si>
  <si>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</si>
  <si>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</si>
  <si>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</si>
  <si>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</si>
  <si>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</si>
  <si>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</si>
  <si>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</si>
  <si>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</si>
  <si>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</si>
  <si>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</si>
  <si>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</si>
  <si>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</si>
  <si>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</si>
  <si>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</si>
  <si>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</si>
  <si>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</si>
  <si>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</si>
  <si>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</si>
  <si>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</si>
  <si>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</si>
  <si>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</si>
  <si>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</si>
  <si>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</si>
  <si>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</si>
  <si>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</si>
  <si>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</si>
  <si>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</si>
  <si>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</si>
  <si>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</si>
  <si>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</si>
  <si>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</si>
  <si>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</si>
  <si>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</si>
  <si>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</si>
  <si>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</si>
  <si>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</si>
  <si>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</si>
  <si>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</si>
  <si>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</si>
  <si>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</si>
  <si>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</si>
  <si>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</si>
  <si>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</si>
  <si>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</si>
  <si>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</si>
  <si>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</si>
  <si>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</si>
  <si>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</si>
  <si>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</si>
  <si>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</si>
  <si>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</si>
  <si>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</si>
  <si>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</si>
  <si>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</si>
  <si>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</si>
  <si>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</si>
  <si>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</si>
  <si>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</si>
  <si>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</si>
  <si>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</si>
  <si>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</si>
  <si>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</si>
  <si>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</si>
  <si>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</si>
  <si>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</si>
  <si>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</si>
  <si>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</si>
  <si>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</si>
  <si>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</si>
  <si>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</si>
  <si>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</si>
  <si>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</si>
  <si>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</si>
  <si>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</si>
  <si>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</si>
  <si>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</si>
  <si>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</si>
  <si>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</si>
  <si>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</si>
  <si>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</si>
  <si>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</si>
  <si>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</si>
  <si>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</si>
  <si>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</si>
  <si>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</si>
  <si>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</si>
  <si>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</si>
  <si>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</si>
  <si>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</si>
  <si>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</si>
  <si>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</si>
  <si>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</si>
  <si>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</si>
  <si>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</si>
  <si>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</si>
  <si>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</si>
  <si>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</si>
  <si>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</si>
  <si>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</si>
  <si>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</si>
  <si>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</si>
  <si>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</si>
  <si>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</si>
  <si>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</si>
  <si>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</si>
  <si>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</si>
  <si>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</si>
  <si>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</si>
  <si>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</si>
  <si>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</si>
  <si>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</si>
  <si>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</si>
  <si>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</si>
  <si>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</si>
  <si>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</si>
  <si>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</si>
  <si>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</si>
  <si>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</si>
  <si>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</si>
  <si>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</si>
  <si>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</si>
  <si>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</si>
  <si>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</si>
  <si>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</si>
  <si>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</si>
  <si>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</si>
  <si>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</si>
  <si>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</si>
  <si>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</si>
  <si>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</si>
  <si>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</si>
  <si>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</si>
  <si>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</si>
  <si>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</si>
  <si>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</si>
  <si>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</si>
  <si>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</si>
  <si>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</si>
  <si>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</si>
  <si>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</si>
  <si>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</si>
  <si>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</si>
  <si>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</si>
  <si>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</si>
  <si>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</si>
  <si>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</si>
  <si>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</si>
  <si>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</si>
  <si>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</si>
  <si>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</si>
  <si>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</si>
  <si>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</si>
  <si>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</si>
  <si>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</si>
  <si>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</si>
  <si>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</si>
  <si>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</si>
  <si>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</si>
  <si>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</si>
  <si>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</si>
  <si>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</si>
  <si>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</si>
  <si>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</si>
  <si>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</si>
  <si>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</si>
  <si>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</si>
  <si>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</si>
  <si>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</si>
  <si>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</si>
  <si>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</si>
  <si>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</si>
  <si>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</si>
  <si>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</si>
  <si>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</si>
  <si>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</si>
  <si>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</si>
  <si>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</si>
  <si>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</si>
  <si>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</si>
  <si>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</si>
  <si>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</si>
  <si>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</si>
  <si>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</si>
  <si>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</si>
  <si>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</si>
  <si>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</si>
  <si>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</si>
  <si>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</si>
  <si>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</si>
  <si>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</si>
  <si>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</si>
  <si>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</si>
  <si>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</si>
  <si>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</si>
  <si>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</si>
  <si>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</si>
  <si>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</si>
  <si>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</si>
  <si>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</si>
  <si>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</si>
  <si>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</si>
  <si>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</si>
  <si>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</si>
  <si>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</si>
  <si>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</si>
  <si>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</si>
  <si>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</si>
  <si>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</si>
  <si>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</si>
  <si>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</si>
  <si>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</si>
  <si>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</si>
  <si>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</si>
  <si>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</si>
  <si>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</si>
  <si>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</si>
  <si>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</si>
  <si>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</si>
  <si>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</si>
  <si>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</si>
  <si>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</si>
  <si>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</si>
  <si>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</si>
  <si>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</si>
  <si>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</si>
  <si>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</si>
  <si>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</si>
  <si>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</si>
  <si>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</si>
  <si>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</si>
  <si>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</si>
  <si>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</si>
  <si>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</si>
  <si>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</si>
  <si>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</si>
  <si>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</si>
  <si>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</si>
  <si>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</si>
  <si>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</si>
  <si>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</si>
  <si>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</si>
  <si>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</si>
  <si>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</si>
  <si>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</si>
  <si>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</si>
  <si>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</si>
  <si>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</si>
  <si>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</si>
  <si>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</si>
  <si>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</si>
  <si>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</si>
  <si>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</si>
  <si>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</si>
  <si>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</si>
  <si>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</si>
  <si>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</si>
  <si>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</si>
  <si>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</si>
  <si>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</si>
  <si>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</si>
  <si>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</si>
  <si>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</si>
  <si>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</si>
  <si>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</si>
  <si>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</si>
  <si>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</si>
  <si>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</si>
  <si>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</si>
  <si>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</si>
  <si>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</si>
  <si>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</si>
  <si>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</si>
  <si>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</si>
  <si>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</si>
  <si>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</si>
  <si>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</si>
  <si>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</si>
  <si>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</si>
  <si>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</si>
  <si>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</si>
  <si>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</si>
  <si>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</si>
  <si>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</si>
  <si>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</si>
  <si>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</si>
  <si>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</si>
  <si>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</si>
  <si>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</si>
  <si>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</si>
  <si>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</si>
  <si>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</si>
  <si>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</si>
  <si>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</si>
  <si>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</si>
  <si>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</si>
  <si>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</si>
  <si>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</si>
  <si>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</si>
  <si>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</si>
  <si>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</si>
  <si>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</si>
  <si>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</si>
  <si>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</si>
  <si>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</si>
  <si>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</si>
  <si>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</si>
  <si>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</si>
  <si>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</si>
  <si>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</si>
  <si>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</si>
  <si>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</si>
  <si>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</si>
  <si>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</si>
  <si>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</si>
  <si>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</si>
  <si>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</si>
  <si>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</si>
  <si>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</si>
  <si>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</si>
  <si>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</si>
  <si>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</si>
  <si>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</si>
  <si>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</si>
  <si>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</si>
  <si>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</si>
  <si>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</si>
  <si>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</si>
  <si>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</si>
  <si>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</si>
  <si>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</si>
  <si>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</si>
  <si>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</si>
  <si>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</si>
  <si>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</si>
  <si>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</si>
  <si>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</si>
  <si>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</si>
  <si>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</si>
  <si>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</si>
  <si>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</si>
  <si>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</si>
  <si>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</si>
  <si>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</si>
  <si>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</si>
  <si>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</si>
  <si>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</si>
  <si>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</si>
  <si>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</si>
  <si>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</si>
  <si>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</si>
  <si>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</si>
  <si>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</si>
  <si>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</si>
  <si>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</si>
  <si>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</si>
  <si>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</si>
  <si>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</si>
  <si>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</si>
  <si>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</si>
  <si>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</si>
  <si>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</si>
  <si>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</si>
  <si>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</si>
  <si>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</si>
  <si>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</si>
  <si>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</si>
  <si>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</si>
  <si>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</si>
  <si>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</si>
  <si>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</si>
  <si>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</si>
  <si>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</si>
  <si>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</si>
  <si>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</si>
  <si>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</si>
  <si>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</si>
  <si>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</si>
  <si>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</si>
  <si>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</si>
  <si>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</si>
  <si>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</si>
  <si>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</si>
  <si>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</si>
  <si>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</si>
  <si>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</si>
  <si>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</si>
  <si>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</si>
  <si>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</si>
  <si>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</si>
  <si>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</si>
  <si>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</si>
  <si>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</si>
  <si>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</si>
  <si>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</si>
  <si>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</si>
  <si>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</si>
  <si>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</si>
  <si>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</si>
  <si>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</si>
  <si>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</si>
  <si>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</si>
  <si>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</si>
  <si>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</si>
  <si>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</si>
  <si>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</si>
  <si>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</si>
  <si>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</si>
  <si>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</si>
  <si>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</si>
  <si>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</si>
  <si>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</si>
  <si>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</si>
  <si>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</si>
  <si>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</si>
  <si>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</si>
  <si>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</si>
  <si>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</si>
  <si>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</si>
  <si>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</si>
  <si>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</si>
  <si>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</si>
  <si>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</si>
  <si>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</si>
  <si>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</si>
  <si>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</si>
  <si>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</si>
  <si>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</si>
  <si>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</si>
  <si>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</si>
  <si>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</si>
  <si>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</si>
  <si>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</si>
  <si>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</si>
  <si>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</si>
  <si>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</si>
  <si>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</si>
  <si>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</si>
  <si>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</si>
  <si>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</si>
  <si>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</si>
  <si>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</si>
  <si>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</si>
  <si>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</si>
  <si>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</si>
  <si>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</si>
  <si>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</si>
  <si>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</si>
  <si>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</si>
  <si>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</si>
  <si>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</si>
  <si>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</si>
  <si>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</si>
  <si>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</si>
  <si>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</si>
  <si>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</si>
  <si>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</si>
  <si>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</si>
  <si>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</si>
  <si>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</si>
  <si>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</si>
  <si>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</si>
  <si>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</si>
  <si>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</si>
  <si>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</si>
  <si>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</si>
  <si>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</si>
  <si>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</si>
  <si>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</si>
  <si>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</si>
  <si>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</si>
  <si>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</si>
  <si>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</si>
  <si>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</si>
  <si>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</si>
  <si>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</si>
  <si>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</si>
  <si>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</si>
  <si>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</si>
  <si>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</si>
  <si>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</si>
  <si>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</si>
  <si>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</si>
  <si>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</si>
  <si>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</si>
  <si>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</si>
  <si>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</si>
  <si>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</si>
  <si>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</si>
  <si>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</si>
  <si>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</si>
  <si>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</si>
  <si>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</si>
  <si>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</si>
  <si>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</si>
  <si>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</si>
  <si>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</si>
  <si>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</si>
  <si>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</si>
  <si>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</si>
  <si>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</si>
  <si>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</si>
  <si>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</si>
  <si>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</si>
  <si>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</si>
  <si>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</si>
  <si>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</si>
  <si>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</si>
  <si>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</si>
  <si>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</si>
  <si>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</si>
  <si>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</si>
  <si>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</si>
  <si>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</si>
  <si>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</si>
  <si>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</si>
  <si>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</si>
  <si>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</si>
  <si>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</si>
  <si>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</si>
  <si>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</si>
  <si>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</si>
  <si>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</si>
  <si>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</si>
  <si>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</si>
  <si>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</si>
  <si>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</si>
  <si>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</si>
  <si>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</si>
  <si>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</si>
  <si>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</si>
  <si>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</si>
  <si>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</si>
  <si>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</si>
  <si>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</si>
  <si>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</si>
  <si>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</si>
  <si>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</si>
  <si>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</si>
  <si>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</si>
  <si>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</si>
  <si>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</si>
  <si>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</si>
  <si>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</si>
  <si>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</si>
  <si>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</si>
  <si>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</si>
  <si>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</si>
  <si>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</si>
  <si>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</si>
  <si>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</si>
  <si>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</si>
  <si>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</si>
  <si>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</si>
  <si>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</si>
  <si>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</si>
  <si>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</si>
  <si>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</si>
  <si>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</si>
  <si>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</si>
  <si>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</si>
  <si>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</si>
  <si>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</si>
  <si>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</si>
  <si>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</si>
  <si>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</si>
  <si>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</si>
  <si>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</si>
  <si>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</si>
  <si>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</si>
  <si>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</si>
  <si>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</si>
  <si>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</si>
  <si>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</si>
  <si>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</si>
  <si>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</si>
  <si>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</si>
  <si>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</si>
  <si>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</si>
  <si>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</si>
  <si>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</si>
  <si>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</si>
  <si>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</si>
  <si>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</si>
  <si>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</si>
  <si>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</si>
  <si>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</si>
  <si>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</si>
  <si>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</si>
  <si>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</si>
  <si>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</si>
  <si>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</si>
  <si>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</si>
  <si>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</si>
  <si>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</si>
  <si>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</si>
  <si>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</si>
  <si>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</si>
  <si>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</si>
  <si>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</si>
  <si>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</si>
  <si>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</si>
  <si>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</si>
  <si>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</si>
  <si>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</si>
  <si>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</si>
  <si>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</si>
  <si>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</si>
  <si>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</si>
  <si>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</si>
  <si>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</si>
  <si>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</si>
  <si>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</si>
  <si>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</si>
  <si>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</si>
  <si>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</si>
  <si>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</si>
  <si>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</si>
  <si>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</si>
  <si>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</si>
  <si>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</si>
  <si>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</si>
  <si>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</si>
  <si>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</si>
  <si>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</si>
  <si>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</si>
  <si>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</si>
  <si>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</si>
  <si>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</si>
  <si>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</si>
  <si>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</si>
  <si>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</si>
  <si>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</si>
  <si>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</si>
  <si>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</si>
  <si>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</si>
  <si>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</si>
  <si>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</si>
  <si>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</si>
  <si>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</si>
  <si>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</si>
  <si>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</si>
  <si>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</si>
  <si>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</si>
  <si>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</si>
  <si>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</si>
  <si>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</si>
  <si>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</si>
  <si>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</si>
  <si>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</si>
  <si>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</si>
  <si>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</si>
  <si>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</si>
  <si>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</si>
  <si>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</si>
  <si>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</si>
  <si>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</si>
  <si>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</si>
  <si>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</si>
  <si>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</si>
  <si>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</si>
  <si>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</si>
  <si>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</si>
  <si>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</si>
  <si>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</si>
  <si>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</si>
  <si>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</si>
  <si>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</si>
  <si>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</si>
  <si>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</si>
  <si>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</si>
  <si>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</si>
  <si>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</si>
  <si>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</si>
  <si>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</si>
  <si>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</si>
  <si>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</si>
  <si>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</si>
  <si>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</si>
  <si>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</si>
  <si>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</si>
  <si>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</si>
  <si>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</si>
  <si>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</si>
  <si>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</si>
  <si>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</si>
  <si>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</si>
  <si>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</si>
  <si>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</si>
  <si>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</si>
  <si>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</si>
  <si>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</si>
  <si>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</si>
  <si>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</si>
  <si>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</si>
  <si>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</si>
  <si>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</si>
  <si>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</si>
  <si>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</si>
  <si>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</si>
  <si>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</si>
  <si>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</si>
  <si>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</si>
  <si>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</si>
  <si>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</si>
  <si>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</si>
  <si>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</si>
  <si>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</si>
  <si>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</si>
  <si>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</si>
  <si>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</si>
  <si>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</si>
  <si>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</si>
  <si>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</si>
  <si>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</si>
  <si>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</si>
  <si>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</si>
  <si>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</si>
  <si>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</si>
  <si>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</si>
  <si>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</si>
  <si>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</si>
  <si>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</si>
  <si>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</si>
  <si>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</si>
  <si>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</si>
  <si>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</si>
  <si>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</si>
  <si>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</si>
  <si>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</si>
  <si>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</si>
  <si>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</si>
  <si>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</si>
  <si>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</si>
  <si>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</si>
  <si>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</si>
  <si>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</si>
  <si>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</si>
  <si>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</si>
  <si>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</si>
  <si>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</si>
  <si>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</si>
  <si>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</si>
  <si>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</si>
  <si>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</si>
  <si>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</si>
  <si>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</si>
  <si>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</si>
  <si>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</si>
  <si>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</si>
  <si>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</si>
  <si>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</si>
  <si>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</si>
  <si>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</si>
  <si>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</si>
  <si>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</si>
  <si>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</si>
  <si>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</si>
  <si>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</si>
  <si>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</si>
  <si>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</si>
  <si>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</si>
  <si>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</si>
  <si>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</si>
  <si>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</si>
  <si>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</si>
  <si>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</si>
  <si>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</si>
  <si>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</si>
  <si>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</si>
  <si>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</si>
  <si>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</si>
  <si>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</si>
  <si>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</si>
  <si>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</si>
  <si>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</si>
  <si>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</si>
  <si>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</si>
  <si>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</si>
  <si>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</si>
  <si>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</si>
  <si>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</si>
  <si>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</si>
  <si>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</si>
  <si>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</si>
  <si>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</si>
  <si>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</si>
  <si>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</si>
  <si>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</si>
  <si>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</si>
  <si>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</si>
  <si>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</si>
  <si>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</si>
  <si>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</si>
  <si>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</si>
  <si>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</si>
  <si>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</si>
  <si>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</si>
  <si>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</si>
  <si>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</si>
  <si>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</si>
  <si>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</si>
  <si>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</si>
  <si>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</si>
  <si>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</si>
  <si>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</si>
  <si>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</si>
  <si>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</si>
  <si>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</si>
  <si>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</si>
  <si>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</si>
  <si>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</si>
  <si>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</si>
  <si>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</si>
  <si>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</si>
  <si>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</si>
  <si>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</si>
  <si>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</si>
  <si>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</si>
  <si>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</si>
  <si>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</si>
  <si>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</si>
  <si>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</si>
  <si>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</si>
  <si>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</si>
  <si>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</si>
  <si>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</si>
  <si>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</si>
  <si>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</si>
  <si>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</si>
  <si>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</si>
  <si>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</si>
  <si>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</si>
  <si>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</si>
  <si>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</si>
  <si>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</si>
  <si>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</si>
  <si>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</si>
  <si>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</si>
  <si>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</si>
  <si>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</si>
  <si>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</si>
  <si>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</si>
  <si>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</si>
  <si>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</si>
  <si>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</si>
  <si>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</si>
  <si>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</si>
  <si>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</si>
  <si>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</si>
  <si>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</si>
  <si>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</si>
  <si>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</si>
  <si>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</si>
  <si>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</si>
  <si>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</si>
  <si>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</si>
  <si>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</si>
  <si>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</si>
  <si>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</si>
  <si>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</si>
  <si>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</si>
  <si>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</si>
  <si>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</si>
  <si>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</si>
  <si>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</si>
  <si>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</si>
  <si>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</si>
  <si>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</si>
  <si>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</si>
  <si>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</si>
  <si>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</si>
  <si>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</si>
  <si>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</si>
  <si>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</si>
  <si>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</si>
  <si>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</si>
  <si>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</si>
  <si>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</si>
  <si>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</si>
  <si>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</si>
  <si>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</si>
  <si>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</si>
  <si>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</si>
  <si>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</si>
  <si>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</si>
  <si>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</si>
  <si>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</si>
  <si>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</si>
  <si>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</si>
  <si>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</si>
  <si>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</si>
  <si>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</si>
  <si>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</si>
  <si>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</si>
  <si>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</si>
  <si>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</si>
  <si>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</si>
  <si>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</si>
  <si>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</si>
  <si>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</si>
  <si>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</si>
  <si>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</si>
  <si>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</si>
  <si>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</si>
  <si>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</si>
  <si>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</si>
  <si>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</si>
  <si>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</si>
  <si>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</si>
  <si>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</si>
  <si>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</si>
  <si>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</si>
  <si>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</si>
  <si>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</si>
  <si>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</si>
  <si>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</si>
  <si>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</si>
  <si>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</si>
  <si>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</si>
  <si>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</si>
  <si>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</si>
  <si>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</si>
  <si>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</si>
  <si>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</si>
  <si>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</si>
  <si>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</si>
  <si>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</si>
  <si>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</si>
  <si>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</si>
  <si>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</si>
  <si>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</si>
  <si>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</si>
  <si>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</si>
  <si>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</si>
  <si>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</si>
  <si>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</si>
  <si>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</si>
  <si>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</si>
  <si>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</si>
  <si>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</si>
  <si>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</si>
  <si>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</si>
  <si>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</si>
  <si>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</si>
  <si>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</si>
  <si>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</si>
  <si>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</si>
  <si>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</si>
  <si>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</si>
  <si>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</si>
  <si>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</si>
  <si>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</si>
  <si>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</si>
  <si>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</si>
  <si>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</si>
  <si>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</si>
  <si>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</si>
  <si>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</si>
  <si>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</si>
  <si>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</si>
  <si>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</si>
  <si>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</si>
  <si>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</si>
  <si>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</si>
  <si>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</si>
  <si>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</si>
  <si>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</si>
  <si>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</si>
  <si>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</si>
  <si>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</si>
  <si>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</si>
  <si>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</si>
  <si>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</si>
  <si>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</si>
  <si>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</si>
  <si>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</si>
  <si>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</si>
  <si>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</si>
  <si>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</si>
  <si>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</si>
  <si>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</si>
  <si>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</si>
  <si>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</si>
  <si>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</si>
  <si>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</si>
  <si>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</si>
  <si>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</si>
  <si>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</si>
  <si>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</si>
  <si>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</si>
  <si>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</si>
  <si>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</si>
  <si>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</si>
  <si>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</si>
  <si>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</si>
  <si>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</si>
  <si>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</si>
  <si>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</si>
  <si>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</si>
  <si>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</si>
  <si>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</si>
  <si>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</si>
  <si>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</si>
  <si>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</si>
  <si>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</si>
  <si>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</si>
  <si>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</si>
  <si>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</si>
  <si>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</si>
  <si>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</si>
  <si>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</si>
  <si>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</si>
  <si>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</si>
  <si>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</si>
  <si>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</si>
  <si>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</si>
  <si>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</si>
  <si>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</si>
  <si>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</si>
  <si>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</si>
  <si>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</si>
  <si>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</si>
  <si>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</si>
  <si>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</si>
  <si>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</si>
  <si>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</si>
  <si>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</si>
  <si>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</si>
  <si>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</si>
  <si>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</si>
  <si>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</si>
  <si>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</si>
  <si>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</si>
  <si>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</si>
  <si>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</si>
  <si>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</si>
  <si>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</si>
  <si>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</si>
  <si>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</si>
  <si>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</si>
  <si>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</si>
  <si>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</si>
  <si>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</si>
  <si>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</si>
  <si>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</si>
  <si>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</si>
  <si>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</si>
  <si>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</si>
  <si>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</si>
  <si>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</si>
  <si>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</si>
  <si>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</si>
  <si>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</si>
  <si>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</si>
  <si>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</si>
  <si>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</si>
  <si>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</si>
  <si>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</si>
  <si>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</si>
  <si>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</si>
  <si>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</si>
  <si>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</si>
  <si>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</si>
  <si>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</si>
  <si>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</si>
  <si>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</si>
  <si>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</si>
  <si>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</si>
  <si>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</si>
  <si>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</si>
  <si>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</si>
  <si>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</si>
  <si>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</si>
  <si>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</si>
  <si>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</si>
  <si>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</si>
  <si>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</si>
  <si>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</si>
  <si>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</si>
  <si>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</si>
  <si>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</si>
  <si>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</si>
  <si>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</si>
  <si>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</si>
  <si>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</si>
  <si>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</si>
  <si>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</si>
  <si>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</si>
  <si>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</si>
  <si>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</si>
  <si>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</si>
  <si>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</si>
  <si>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</si>
  <si>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</si>
  <si>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</si>
  <si>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</si>
  <si>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</si>
  <si>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</si>
  <si>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</si>
  <si>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</si>
  <si>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</si>
  <si>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</si>
  <si>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</si>
  <si>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</si>
  <si>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</si>
  <si>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</si>
  <si>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</si>
  <si>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</si>
  <si>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</si>
  <si>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</si>
  <si>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</si>
  <si>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</si>
  <si>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</si>
  <si>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</si>
  <si>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</si>
  <si>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</si>
  <si>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</si>
  <si>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</si>
  <si>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</si>
  <si>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</si>
  <si>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</si>
  <si>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</si>
  <si>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</si>
  <si>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</si>
  <si>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</si>
  <si>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</si>
  <si>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</si>
  <si>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</si>
  <si>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</si>
  <si>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</si>
  <si>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</si>
  <si>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</si>
  <si>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</si>
  <si>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</si>
  <si>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</si>
  <si>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</si>
  <si>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</si>
  <si>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</si>
  <si>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</si>
  <si>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</si>
  <si>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</si>
  <si>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</si>
  <si>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</si>
  <si>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</si>
  <si>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</si>
  <si>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</si>
  <si>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</si>
  <si>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</si>
  <si>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</si>
  <si>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</si>
  <si>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</si>
  <si>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</si>
  <si>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</si>
  <si>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</si>
  <si>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</si>
  <si>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</si>
  <si>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</si>
  <si>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</si>
  <si>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</si>
  <si>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</si>
  <si>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</si>
  <si>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</si>
  <si>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</si>
  <si>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</si>
  <si>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</si>
  <si>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</si>
  <si>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</si>
  <si>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</si>
  <si>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</si>
  <si>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</si>
  <si>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</si>
  <si>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</si>
  <si>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</si>
  <si>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</si>
  <si>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</si>
  <si>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</si>
  <si>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</si>
  <si>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</si>
  <si>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</si>
  <si>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</si>
  <si>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</si>
  <si>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</si>
  <si>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</si>
  <si>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</si>
  <si>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</si>
  <si>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</si>
  <si>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</si>
  <si>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</si>
  <si>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</si>
  <si>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</si>
  <si>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</si>
  <si>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</si>
  <si>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</si>
  <si>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</si>
  <si>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</si>
  <si>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</si>
  <si>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</si>
  <si>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</si>
  <si>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</si>
  <si>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</si>
  <si>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</si>
  <si>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</si>
  <si>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</si>
  <si>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</si>
  <si>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</si>
  <si>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</si>
  <si>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</si>
  <si>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</si>
  <si>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</si>
  <si>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</si>
  <si>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</si>
  <si>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</si>
  <si>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</si>
  <si>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</si>
  <si>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</si>
  <si>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</si>
  <si>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</si>
  <si>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</si>
  <si>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</si>
  <si>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</si>
  <si>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</si>
  <si>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</si>
  <si>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</si>
  <si>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</si>
  <si>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</si>
  <si>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</si>
  <si>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</si>
  <si>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</si>
  <si>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</si>
  <si>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</si>
  <si>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</si>
  <si>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</si>
  <si>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</si>
  <si>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</si>
  <si>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</si>
  <si>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</si>
  <si>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</si>
  <si>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</si>
  <si>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</si>
  <si>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</si>
  <si>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</si>
  <si>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</si>
  <si>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</si>
  <si>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</si>
  <si>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</si>
  <si>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</si>
  <si>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</si>
  <si>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</si>
  <si>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</si>
  <si>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</si>
  <si>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</si>
  <si>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</si>
  <si>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</si>
  <si>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</si>
  <si>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</si>
  <si>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</si>
  <si>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</si>
  <si>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</si>
  <si>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</si>
  <si>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</si>
  <si>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</si>
  <si>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</si>
  <si>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</si>
  <si>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</si>
  <si>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</si>
  <si>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</si>
  <si>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</si>
  <si>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</si>
  <si>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</si>
  <si>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</si>
  <si>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</si>
  <si>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</si>
  <si>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</si>
  <si>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</si>
  <si>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</si>
  <si>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</si>
  <si>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</si>
  <si>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</si>
  <si>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</si>
  <si>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</si>
  <si>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</si>
  <si>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</si>
  <si>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</si>
  <si>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</si>
  <si>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</si>
  <si>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</si>
  <si>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</si>
  <si>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</si>
  <si>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</si>
  <si>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</si>
  <si>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</si>
  <si>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</si>
  <si>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</si>
  <si>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</si>
  <si>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</si>
  <si>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</si>
  <si>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</si>
  <si>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</si>
  <si>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</si>
  <si>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</si>
  <si>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</si>
  <si>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</si>
  <si>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</si>
  <si>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</si>
  <si>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</si>
  <si>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</si>
  <si>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</si>
  <si>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</si>
  <si>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</si>
  <si>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</si>
  <si>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</si>
  <si>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</si>
  <si>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</si>
  <si>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</si>
  <si>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</si>
  <si>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</si>
  <si>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</si>
  <si>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</si>
  <si>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</si>
  <si>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</si>
  <si>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</si>
  <si>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</si>
  <si>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</si>
  <si>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</si>
  <si>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</si>
  <si>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</si>
  <si>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</si>
  <si>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</si>
  <si>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</si>
  <si>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</si>
  <si>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</si>
  <si>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</si>
  <si>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</si>
  <si>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</si>
  <si>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</si>
  <si>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</si>
  <si>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</si>
  <si>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</si>
  <si>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</si>
  <si>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</si>
  <si>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</si>
  <si>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</si>
  <si>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</si>
  <si>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</si>
  <si>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</si>
  <si>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</si>
  <si>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</si>
  <si>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</si>
  <si>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</si>
  <si>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</si>
  <si>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</si>
  <si>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</si>
  <si>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</si>
  <si>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</si>
  <si>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</si>
  <si>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</si>
  <si>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</si>
  <si>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</si>
  <si>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</si>
  <si>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</si>
  <si>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</si>
  <si>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</si>
  <si>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</si>
  <si>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</si>
  <si>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</si>
  <si>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</si>
  <si>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</si>
  <si>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</si>
  <si>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</si>
  <si>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</si>
  <si>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</si>
  <si>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</si>
  <si>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</si>
  <si>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</si>
  <si>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</si>
  <si>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</si>
  <si>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</si>
  <si>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</si>
  <si>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</si>
  <si>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</si>
  <si>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</si>
  <si>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</si>
  <si>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</si>
  <si>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</si>
  <si>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</si>
  <si>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</si>
  <si>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</si>
  <si>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</si>
  <si>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</si>
  <si>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</si>
  <si>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</si>
  <si>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</si>
  <si>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</si>
  <si>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</si>
  <si>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</si>
  <si>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</si>
  <si>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</si>
  <si>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</si>
  <si>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</si>
  <si>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</si>
  <si>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</si>
  <si>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</si>
  <si>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</si>
  <si>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</si>
  <si>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</si>
  <si>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</si>
  <si>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</si>
  <si>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</si>
  <si>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</si>
  <si>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</si>
  <si>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</si>
  <si>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</si>
  <si>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</si>
  <si>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</si>
  <si>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</si>
  <si>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</si>
  <si>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</si>
  <si>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</si>
  <si>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</si>
  <si>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</si>
  <si>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</si>
  <si>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</si>
  <si>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</si>
  <si>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</si>
  <si>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</si>
  <si>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</si>
  <si>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</si>
  <si>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</si>
  <si>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</si>
  <si>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</si>
  <si>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</si>
  <si>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</si>
  <si>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</si>
  <si>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</si>
  <si>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</si>
  <si>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</si>
  <si>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</si>
  <si>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</si>
  <si>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</si>
  <si>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</si>
  <si>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</si>
  <si>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</si>
  <si>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</si>
  <si>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</si>
  <si>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</si>
  <si>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</si>
  <si>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</si>
  <si>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</si>
  <si>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</si>
  <si>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</si>
  <si>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</si>
  <si>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</si>
  <si>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</si>
  <si>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</si>
  <si>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</si>
  <si>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</si>
  <si>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</si>
  <si>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</si>
  <si>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</si>
  <si>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</si>
  <si>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</si>
  <si>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</si>
  <si>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</si>
  <si>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</si>
  <si>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</si>
  <si>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</si>
  <si>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</si>
  <si>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</si>
  <si>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</si>
  <si>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</si>
  <si>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</si>
  <si>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</si>
  <si>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</si>
  <si>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</si>
  <si>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</si>
  <si>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</si>
  <si>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</si>
  <si>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</si>
  <si>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</si>
  <si>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</si>
  <si>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</si>
  <si>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</si>
  <si>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</si>
  <si>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</si>
  <si>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</si>
  <si>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</si>
  <si>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</si>
  <si>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</si>
  <si>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</si>
  <si>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</si>
  <si>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</si>
  <si>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</si>
  <si>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</si>
  <si>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</si>
  <si>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</si>
  <si>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</si>
  <si>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</si>
  <si>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</si>
  <si>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</si>
  <si>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</si>
  <si>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</si>
  <si>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</si>
  <si>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</si>
  <si>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</si>
  <si>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</si>
  <si>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</si>
  <si>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</si>
  <si>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</si>
  <si>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</si>
  <si>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</si>
  <si>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</si>
  <si>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</si>
  <si>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</si>
  <si>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</si>
  <si>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</si>
  <si>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</si>
  <si>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</si>
  <si>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</si>
  <si>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</si>
  <si>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</si>
  <si>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</si>
  <si>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</si>
  <si>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</si>
  <si>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</si>
  <si>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</si>
  <si>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</si>
  <si>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</si>
  <si>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</si>
  <si>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</si>
  <si>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</si>
  <si>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</si>
  <si>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</si>
  <si>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</si>
  <si>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</si>
  <si>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</si>
  <si>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</si>
  <si>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</si>
  <si>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</si>
  <si>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</si>
  <si>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</si>
  <si>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</si>
  <si>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</si>
  <si>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</si>
  <si>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</si>
  <si>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</si>
  <si>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</si>
  <si>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</si>
  <si>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</si>
  <si>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</si>
  <si>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</si>
  <si>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</si>
  <si>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</si>
  <si>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</si>
  <si>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</si>
  <si>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</si>
  <si>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</si>
  <si>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</si>
  <si>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</si>
  <si>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</si>
  <si>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</si>
  <si>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</si>
  <si>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</si>
  <si>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</si>
  <si>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</si>
  <si>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</si>
  <si>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</si>
  <si>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</si>
  <si>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</si>
  <si>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</si>
  <si>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</si>
  <si>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</si>
  <si>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</si>
  <si>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</si>
  <si>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</si>
  <si>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</si>
  <si>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</si>
  <si>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</si>
  <si>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</si>
  <si>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</si>
  <si>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</si>
  <si>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</si>
  <si>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</si>
  <si>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</si>
  <si>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</si>
  <si>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</si>
  <si>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</si>
  <si>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</si>
  <si>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</si>
  <si>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</si>
  <si>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</si>
  <si>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</si>
  <si>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</si>
  <si>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</si>
  <si>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</si>
  <si>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</si>
  <si>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</si>
  <si>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</si>
  <si>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</si>
  <si>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</si>
  <si>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</si>
  <si>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</si>
  <si>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</si>
  <si>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</si>
  <si>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</si>
  <si>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</si>
  <si>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</si>
  <si>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</si>
  <si>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</si>
  <si>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</si>
  <si>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</si>
  <si>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</si>
  <si>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</si>
  <si>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</si>
  <si>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</si>
  <si>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</si>
  <si>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</si>
  <si>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</si>
  <si>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</si>
  <si>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</si>
  <si>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</si>
  <si>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</si>
  <si>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</si>
  <si>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</si>
  <si>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</si>
  <si>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</si>
  <si>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</si>
  <si>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</si>
  <si>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</si>
  <si>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</si>
  <si>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</si>
  <si>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</si>
  <si>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</si>
  <si>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</si>
  <si>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</si>
  <si>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</si>
  <si>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</si>
  <si>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</si>
  <si>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</si>
  <si>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</si>
  <si>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</si>
  <si>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</si>
  <si>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</si>
  <si>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</si>
  <si>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</si>
  <si>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</si>
  <si>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</si>
  <si>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</si>
  <si>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</si>
  <si>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</si>
  <si>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</si>
  <si>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</si>
  <si>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</si>
  <si>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</si>
  <si>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</si>
  <si>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</si>
  <si>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</si>
  <si>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</si>
  <si>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</si>
  <si>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</si>
  <si>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</si>
  <si>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</si>
  <si>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</si>
  <si>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</si>
  <si>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</si>
  <si>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</si>
  <si>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</si>
  <si>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</si>
  <si>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</si>
  <si>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</si>
  <si>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</si>
  <si>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</si>
  <si>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</si>
  <si>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</si>
  <si>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</si>
  <si>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</si>
  <si>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</si>
  <si>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</si>
  <si>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</si>
  <si>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</si>
  <si>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</si>
  <si>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</si>
  <si>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</si>
  <si>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</si>
  <si>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</si>
  <si>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</si>
  <si>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</si>
  <si>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</si>
  <si>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</si>
  <si>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</si>
  <si>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</si>
  <si>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</si>
  <si>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</si>
  <si>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</si>
  <si>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</si>
  <si>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</si>
  <si>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</si>
  <si>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</si>
  <si>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</si>
  <si>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</si>
  <si>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</si>
  <si>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</si>
  <si>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</si>
  <si>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</si>
  <si>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</si>
  <si>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</si>
  <si>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</si>
  <si>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</si>
  <si>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</si>
  <si>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</si>
  <si>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</si>
  <si>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</si>
  <si>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</si>
  <si>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</si>
  <si>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</si>
  <si>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</si>
  <si>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</si>
  <si>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</si>
  <si>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</si>
  <si>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</si>
  <si>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</si>
  <si>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</si>
  <si>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</si>
  <si>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</si>
  <si>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</si>
  <si>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</si>
  <si>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</si>
  <si>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</si>
  <si>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</si>
  <si>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</si>
  <si>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</si>
  <si>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</si>
  <si>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</si>
  <si>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</si>
  <si>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</si>
  <si>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</si>
  <si>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</si>
  <si>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</si>
  <si>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</si>
  <si>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</si>
  <si>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</si>
  <si>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</si>
  <si>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</si>
  <si>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</si>
  <si>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</si>
  <si>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</si>
  <si>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</si>
  <si>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</si>
  <si>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</si>
  <si>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</si>
  <si>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</si>
  <si>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</si>
  <si>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</si>
  <si>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</si>
  <si>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</si>
  <si>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</si>
  <si>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</si>
  <si>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</si>
  <si>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</si>
  <si>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</si>
  <si>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</si>
  <si>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</si>
  <si>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</si>
  <si>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</si>
  <si>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</si>
  <si>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</si>
  <si>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</si>
  <si>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</si>
  <si>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</si>
  <si>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</si>
  <si>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</si>
  <si>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</si>
  <si>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</si>
  <si>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</si>
  <si>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</si>
  <si>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</si>
  <si>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</si>
  <si>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</si>
  <si>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</si>
  <si>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</si>
  <si>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</si>
  <si>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</si>
  <si>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</si>
  <si>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</si>
  <si>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</si>
  <si>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</si>
  <si>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</si>
  <si>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</si>
  <si>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</si>
  <si>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</si>
  <si>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</si>
  <si>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</si>
  <si>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</si>
  <si>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</si>
  <si>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</si>
  <si>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</si>
  <si>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</si>
  <si>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</si>
  <si>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</si>
  <si>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</si>
  <si>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</si>
  <si>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</si>
  <si>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</si>
  <si>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</si>
  <si>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</si>
  <si>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</si>
  <si>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</si>
  <si>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</si>
  <si>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</si>
  <si>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</si>
  <si>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</si>
  <si>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</si>
  <si>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</si>
  <si>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</si>
  <si>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</si>
  <si>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</si>
  <si>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</si>
  <si>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</si>
  <si>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</si>
  <si>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</si>
  <si>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</si>
  <si>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</si>
  <si>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</si>
  <si>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</si>
  <si>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</si>
  <si>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</si>
  <si>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</si>
  <si>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</si>
  <si>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</si>
  <si>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</si>
  <si>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</si>
  <si>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</si>
  <si>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</si>
  <si>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</si>
  <si>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</si>
  <si>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</si>
  <si>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</si>
  <si>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</si>
  <si>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</si>
  <si>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</si>
  <si>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</si>
  <si>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</si>
  <si>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</si>
  <si>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</si>
  <si>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</si>
  <si>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</si>
  <si>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</si>
  <si>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</si>
  <si>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</si>
  <si>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</si>
  <si>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</si>
  <si>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</si>
  <si>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</si>
  <si>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</si>
  <si>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</si>
  <si>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</si>
  <si>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</si>
  <si>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</si>
  <si>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</si>
  <si>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</si>
  <si>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</si>
  <si>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</si>
  <si>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</si>
  <si>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</si>
  <si>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</si>
  <si>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</si>
  <si>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</si>
  <si>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</si>
  <si>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</si>
  <si>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</si>
  <si>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</si>
  <si>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</si>
  <si>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</si>
  <si>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</si>
  <si>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</si>
  <si>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</si>
  <si>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</si>
  <si>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</si>
  <si>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</si>
  <si>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</si>
  <si>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</si>
  <si>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</si>
  <si>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</si>
  <si>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</si>
  <si>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</si>
  <si>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</si>
  <si>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</si>
  <si>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</si>
  <si>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</si>
  <si>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</si>
  <si>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</si>
  <si>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</si>
  <si>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</si>
  <si>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</si>
  <si>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</si>
  <si>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</si>
  <si>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</si>
  <si>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</si>
  <si>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</si>
  <si>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</si>
  <si>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</si>
  <si>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</si>
  <si>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</si>
  <si>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</si>
  <si>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</si>
  <si>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</si>
  <si>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</si>
  <si>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</si>
  <si>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</si>
  <si>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</si>
  <si>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</si>
  <si>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</si>
  <si>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</si>
  <si>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</si>
  <si>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</si>
  <si>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</si>
  <si>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</si>
  <si>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</si>
  <si>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</si>
  <si>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</si>
  <si>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</si>
  <si>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</si>
  <si>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</si>
  <si>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</si>
  <si>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</si>
  <si>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</si>
  <si>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</si>
  <si>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</si>
  <si>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</si>
  <si>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</si>
  <si>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</si>
  <si>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</si>
  <si>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</si>
  <si>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</si>
  <si>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</si>
  <si>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</si>
  <si>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</si>
  <si>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</si>
  <si>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</si>
  <si>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</si>
  <si>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</si>
  <si>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</si>
  <si>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</si>
  <si>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</si>
  <si>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</si>
  <si>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</si>
  <si>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</si>
  <si>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</si>
  <si>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</si>
  <si>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</si>
  <si>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</si>
  <si>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</si>
  <si>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</si>
  <si>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</si>
  <si>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</si>
  <si>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</si>
  <si>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</si>
  <si>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</si>
  <si>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</si>
  <si>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</si>
  <si>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</si>
  <si>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</si>
  <si>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</si>
  <si>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</si>
  <si>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</si>
  <si>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</si>
  <si>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</si>
  <si>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</si>
  <si>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</si>
  <si>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</si>
  <si>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</si>
  <si>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</si>
  <si>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</si>
  <si>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</si>
  <si>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</si>
  <si>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</si>
  <si>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</si>
  <si>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</si>
  <si>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</si>
  <si>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</si>
  <si>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</si>
  <si>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</si>
  <si>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</si>
  <si>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</si>
  <si>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</si>
  <si>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</si>
  <si>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</si>
  <si>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</si>
  <si>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</si>
  <si>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</si>
  <si>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</si>
  <si>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</si>
  <si>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</si>
  <si>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</si>
  <si>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</si>
  <si>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</si>
  <si>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</si>
  <si>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</si>
  <si>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</si>
  <si>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</si>
  <si>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</si>
  <si>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</si>
  <si>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</si>
  <si>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</si>
  <si>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</si>
  <si>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</si>
  <si>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</si>
  <si>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</si>
  <si>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</si>
  <si>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</si>
  <si>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</si>
  <si>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</si>
  <si>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</si>
  <si>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</si>
  <si>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</si>
  <si>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</si>
  <si>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</si>
  <si>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</si>
  <si>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</si>
  <si>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</si>
  <si>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</si>
  <si>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</si>
  <si>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</si>
  <si>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</si>
  <si>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</si>
  <si>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</si>
  <si>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</si>
  <si>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</si>
  <si>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</si>
  <si>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</si>
  <si>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</si>
  <si>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</si>
  <si>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</si>
  <si>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</si>
  <si>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</si>
  <si>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</si>
  <si>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</si>
  <si>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</si>
  <si>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</si>
  <si>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</si>
  <si>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</si>
  <si>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</si>
  <si>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</si>
  <si>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</si>
  <si>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</si>
  <si>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</si>
  <si>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</si>
  <si>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</si>
  <si>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</si>
  <si>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</si>
  <si>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</si>
  <si>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</si>
  <si>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</si>
  <si>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</si>
  <si>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</si>
  <si>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</si>
  <si>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</si>
  <si>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</si>
  <si>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</si>
  <si>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</si>
  <si>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</si>
  <si>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</si>
  <si>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</si>
  <si>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</si>
  <si>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</si>
  <si>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</si>
  <si>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</si>
  <si>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</si>
  <si>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</si>
  <si>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</si>
  <si>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</si>
  <si>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</si>
  <si>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</si>
  <si>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</si>
  <si>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</si>
  <si>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</si>
  <si>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</si>
  <si>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</si>
  <si>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</si>
  <si>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</si>
  <si>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</si>
  <si>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</si>
  <si>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</si>
  <si>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</si>
  <si>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</si>
  <si>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</si>
  <si>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</si>
  <si>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</si>
  <si>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</si>
  <si>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</si>
  <si>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</si>
  <si>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</si>
  <si>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</si>
  <si>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</si>
  <si>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</si>
  <si>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</si>
  <si>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</si>
  <si>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</si>
  <si>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</si>
  <si>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</si>
  <si>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</si>
  <si>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</si>
  <si>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</si>
  <si>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</si>
  <si>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</si>
  <si>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</si>
  <si>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</si>
  <si>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</si>
  <si>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</si>
  <si>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</si>
  <si>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</si>
  <si>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</si>
  <si>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</si>
  <si>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</si>
  <si>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</si>
  <si>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</si>
  <si>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</si>
  <si>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</si>
  <si>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</si>
  <si>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</si>
  <si>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</si>
  <si>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</si>
  <si>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</si>
  <si>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</si>
  <si>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</si>
  <si>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</si>
  <si>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</si>
  <si>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</si>
  <si>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</si>
  <si>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</si>
  <si>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</si>
  <si>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</si>
  <si>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</si>
  <si>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</si>
  <si>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</si>
  <si>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</si>
  <si>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</si>
  <si>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</si>
  <si>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</si>
  <si>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</si>
  <si>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</si>
  <si>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</si>
  <si>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</si>
  <si>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</si>
  <si>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</si>
  <si>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</si>
  <si>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</si>
  <si>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</si>
  <si>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</si>
  <si>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</si>
  <si>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</si>
  <si>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</si>
  <si>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</si>
  <si>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</si>
  <si>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</si>
  <si>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</si>
  <si>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</si>
  <si>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</si>
  <si>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</si>
  <si>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</si>
  <si>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</si>
  <si>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</si>
  <si>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</si>
  <si>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</si>
  <si>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</si>
  <si>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</si>
  <si>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</si>
  <si>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</si>
  <si>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</si>
  <si>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</si>
  <si>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</si>
  <si>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</si>
  <si>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</si>
  <si>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</si>
  <si>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</si>
  <si>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</si>
  <si>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</si>
  <si>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</si>
  <si>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</si>
  <si>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</si>
  <si>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</si>
  <si>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</si>
  <si>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</si>
  <si>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</si>
  <si>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</si>
  <si>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</si>
  <si>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</si>
  <si>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</si>
  <si>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</si>
  <si>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</si>
  <si>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</si>
  <si>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</si>
  <si>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</si>
  <si>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</si>
  <si>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</si>
  <si>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</si>
  <si>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</si>
  <si>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</si>
  <si>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</si>
  <si>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</si>
  <si>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</si>
  <si>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</si>
  <si>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</si>
  <si>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</si>
  <si>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</si>
  <si>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</si>
  <si>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</si>
  <si>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</si>
  <si>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</si>
  <si>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</si>
  <si>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</si>
  <si>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</si>
  <si>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</si>
  <si>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</si>
  <si>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</si>
  <si>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</si>
  <si>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</si>
  <si>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</si>
  <si>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</si>
  <si>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</si>
  <si>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</si>
  <si>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</si>
  <si>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</si>
  <si>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</si>
  <si>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</si>
  <si>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</si>
  <si>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</si>
  <si>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</si>
  <si>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</si>
  <si>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</si>
  <si>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</si>
  <si>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</si>
  <si>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</si>
  <si>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</si>
  <si>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</si>
  <si>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</si>
  <si>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</si>
  <si>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</si>
  <si>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</si>
  <si>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</si>
  <si>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</si>
  <si>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</si>
  <si>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</si>
  <si>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</si>
  <si>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</si>
  <si>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</si>
  <si>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</si>
  <si>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</si>
  <si>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</si>
  <si>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</si>
  <si>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</si>
  <si>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</si>
  <si>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</si>
  <si>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</si>
  <si>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</si>
  <si>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</si>
  <si>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</si>
  <si>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</si>
  <si>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</si>
  <si>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</si>
  <si>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</si>
  <si>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</si>
  <si>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</si>
  <si>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</si>
  <si>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</si>
  <si>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</si>
  <si>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</si>
  <si>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</si>
  <si>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</si>
  <si>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</si>
  <si>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</si>
  <si>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</si>
  <si>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</si>
  <si>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</si>
  <si>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</si>
  <si>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</si>
  <si>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</si>
  <si>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</si>
  <si>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</si>
  <si>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</si>
  <si>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</si>
  <si>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</si>
  <si>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</si>
  <si>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</si>
  <si>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</si>
  <si>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</si>
  <si>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</si>
  <si>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</si>
  <si>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</si>
  <si>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</si>
  <si>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</si>
  <si>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</si>
  <si>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</si>
  <si>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</si>
  <si>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</si>
  <si>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</si>
  <si>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</si>
  <si>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</si>
  <si>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</si>
  <si>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</si>
  <si>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</si>
  <si>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</si>
  <si>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</si>
  <si>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</si>
  <si>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</si>
  <si>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</si>
  <si>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</si>
  <si>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</si>
  <si>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</si>
  <si>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</si>
  <si>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</si>
  <si>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</si>
  <si>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</si>
  <si>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</si>
  <si>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</si>
  <si>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</si>
  <si>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</si>
  <si>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</si>
  <si>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</si>
  <si>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</si>
  <si>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</si>
  <si>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</si>
  <si>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</si>
  <si>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</si>
  <si>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</si>
  <si>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</si>
  <si>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</si>
  <si>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</si>
  <si>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</si>
  <si>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</si>
  <si>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</si>
  <si>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</si>
  <si>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</si>
  <si>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</si>
  <si>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</si>
  <si>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</si>
  <si>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</si>
  <si>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</si>
  <si>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</si>
  <si>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</si>
  <si>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</si>
  <si>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</si>
  <si>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</si>
  <si>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</si>
  <si>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</si>
  <si>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</si>
  <si>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</si>
  <si>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</si>
  <si>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</si>
  <si>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</si>
  <si>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</si>
  <si>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</si>
  <si>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</si>
  <si>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</si>
  <si>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</si>
  <si>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</si>
  <si>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</si>
  <si>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</si>
  <si>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</si>
  <si>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</si>
  <si>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</si>
  <si>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</si>
  <si>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</si>
  <si>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</si>
  <si>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</si>
  <si>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</si>
  <si>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</si>
  <si>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</si>
  <si>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</si>
  <si>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</si>
  <si>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</si>
  <si>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</si>
  <si>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</si>
  <si>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</si>
  <si>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</si>
  <si>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</si>
  <si>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</si>
  <si>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</si>
  <si>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</si>
  <si>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</si>
  <si>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</si>
  <si>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</si>
  <si>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</si>
  <si>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</si>
  <si>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</si>
  <si>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</si>
  <si>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</si>
  <si>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</si>
  <si>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</si>
  <si>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</si>
  <si>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</si>
  <si>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</si>
  <si>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</si>
  <si>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</si>
  <si>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</si>
  <si>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</si>
  <si>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</si>
  <si>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</si>
  <si>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</si>
  <si>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</si>
  <si>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</si>
  <si>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</si>
  <si>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</si>
  <si>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</si>
  <si>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</si>
  <si>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</si>
  <si>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</si>
  <si>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</si>
  <si>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</si>
  <si>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</si>
  <si>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</si>
  <si>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</si>
  <si>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</si>
  <si>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</si>
  <si>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</si>
  <si>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</si>
  <si>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</si>
  <si>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</si>
  <si>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</si>
  <si>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</si>
  <si>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</si>
  <si>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</si>
  <si>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</si>
  <si>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</si>
  <si>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</si>
  <si>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</si>
  <si>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</si>
  <si>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</si>
  <si>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</si>
  <si>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</si>
  <si>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</si>
  <si>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</si>
  <si>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</si>
  <si>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</si>
  <si>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</si>
  <si>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</si>
  <si>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</si>
  <si>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</si>
  <si>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</si>
  <si>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</si>
  <si>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</si>
  <si>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</si>
  <si>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</si>
  <si>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</si>
  <si>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</si>
  <si>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</si>
  <si>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</si>
  <si>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</si>
  <si>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</si>
  <si>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</si>
  <si>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</si>
  <si>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</si>
  <si>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</si>
  <si>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</si>
  <si>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</si>
  <si>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</si>
  <si>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</si>
  <si>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</si>
  <si>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</si>
  <si>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</si>
  <si>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</si>
  <si>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</si>
  <si>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</si>
  <si>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</si>
  <si>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</si>
  <si>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</si>
  <si>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</si>
  <si>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</si>
  <si>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</si>
  <si>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</si>
  <si>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</si>
  <si>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</si>
  <si>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</si>
  <si>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</si>
  <si>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</si>
  <si>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</si>
  <si>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</si>
  <si>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</si>
  <si>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</si>
  <si>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</si>
  <si>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</si>
  <si>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</si>
  <si>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</si>
  <si>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</si>
  <si>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</si>
  <si>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</si>
  <si>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</si>
  <si>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</si>
  <si>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</si>
  <si>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</si>
  <si>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</si>
  <si>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</si>
  <si>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</si>
  <si>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</si>
  <si>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</si>
  <si>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</si>
  <si>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</si>
  <si>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</si>
  <si>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</si>
  <si>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</si>
  <si>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</si>
  <si>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</si>
  <si>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</si>
  <si>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</si>
  <si>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</si>
  <si>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</si>
  <si>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</si>
  <si>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</si>
  <si>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</si>
  <si>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</si>
  <si>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</si>
  <si>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</si>
  <si>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</si>
  <si>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</si>
  <si>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</si>
  <si>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</si>
  <si>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</si>
  <si>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</si>
  <si>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</si>
  <si>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</si>
  <si>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</si>
  <si>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</si>
  <si>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</si>
  <si>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</si>
  <si>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</si>
  <si>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</si>
  <si>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</si>
  <si>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</si>
  <si>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</si>
  <si>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</si>
  <si>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</si>
  <si>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</si>
  <si>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</si>
  <si>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</si>
  <si>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</si>
  <si>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</si>
  <si>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</si>
  <si>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</si>
  <si>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</si>
  <si>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</si>
  <si>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</si>
  <si>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</si>
  <si>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</si>
  <si>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</si>
  <si>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</si>
  <si>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</si>
  <si>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</si>
  <si>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</si>
  <si>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</si>
  <si>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</si>
  <si>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</si>
  <si>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</si>
  <si>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</si>
  <si>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</si>
  <si>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</si>
  <si>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</si>
  <si>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</si>
  <si>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</si>
  <si>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</si>
  <si>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</si>
  <si>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</si>
  <si>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</si>
  <si>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</si>
  <si>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</si>
  <si>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</si>
  <si>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</si>
  <si>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</si>
  <si>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</si>
  <si>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</si>
  <si>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</si>
  <si>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</si>
  <si>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</si>
  <si>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</si>
  <si>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</si>
  <si>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</si>
  <si>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</si>
  <si>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</si>
  <si>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</si>
  <si>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</si>
  <si>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</si>
  <si>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</si>
  <si>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</si>
  <si>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</si>
  <si>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</si>
  <si>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</si>
  <si>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</si>
  <si>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</si>
  <si>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</si>
  <si>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</si>
  <si>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</si>
  <si>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</si>
  <si>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</si>
  <si>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</si>
  <si>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</si>
  <si>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</si>
  <si>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</si>
  <si>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</si>
  <si>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</si>
  <si>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</si>
  <si>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</si>
  <si>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</si>
  <si>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</si>
  <si>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</si>
  <si>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</si>
  <si>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</si>
  <si>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</si>
  <si>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</si>
  <si>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</si>
  <si>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</si>
  <si>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</si>
  <si>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</si>
  <si>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</si>
  <si>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</si>
  <si>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</si>
  <si>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</si>
  <si>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</si>
  <si>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</si>
  <si>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</si>
  <si>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</si>
  <si>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</si>
  <si>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</si>
  <si>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</si>
  <si>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</si>
  <si>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</si>
  <si>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</si>
  <si>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</si>
  <si>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</si>
  <si>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</si>
  <si>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</si>
  <si>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</si>
  <si>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</si>
  <si>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</si>
  <si>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</si>
  <si>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</si>
  <si>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</si>
  <si>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</si>
  <si>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</si>
  <si>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</si>
  <si>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</si>
  <si>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</si>
  <si>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</si>
  <si>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</si>
  <si>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</si>
  <si>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</si>
  <si>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</si>
  <si>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</si>
  <si>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</si>
  <si>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</si>
  <si>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</si>
  <si>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</si>
  <si>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</si>
  <si>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</si>
  <si>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</si>
  <si>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</si>
  <si>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</si>
  <si>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</si>
  <si>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</si>
  <si>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</si>
  <si>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</si>
  <si>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</si>
  <si>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</si>
  <si>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</si>
  <si>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</si>
  <si>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</si>
  <si>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</si>
  <si>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</si>
  <si>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</si>
  <si>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</si>
  <si>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</si>
  <si>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</si>
  <si>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</si>
  <si>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</si>
  <si>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</si>
  <si>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</si>
  <si>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</si>
  <si>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</si>
  <si>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</si>
  <si>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</si>
  <si>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</si>
  <si>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</si>
  <si>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</si>
  <si>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</si>
  <si>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</si>
  <si>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</si>
  <si>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</si>
  <si>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</si>
  <si>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</si>
  <si>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</si>
  <si>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</si>
  <si>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</si>
  <si>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</si>
  <si>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</si>
  <si>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</si>
  <si>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</si>
  <si>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</si>
  <si>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</si>
  <si>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</si>
  <si>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</si>
  <si>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</si>
  <si>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</si>
  <si>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</si>
  <si>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</si>
  <si>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</si>
  <si>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</si>
  <si>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</si>
  <si>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</si>
  <si>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</si>
  <si>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</si>
  <si>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</si>
  <si>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</si>
  <si>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</si>
  <si>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</si>
  <si>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</si>
  <si>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</si>
  <si>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</si>
  <si>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</si>
  <si>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</si>
  <si>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</si>
  <si>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</si>
  <si>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</si>
  <si>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</si>
  <si>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</si>
  <si>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</si>
  <si>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</si>
  <si>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</si>
  <si>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</si>
  <si>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</si>
  <si>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</si>
  <si>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</si>
  <si>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</si>
  <si>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</si>
  <si>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</si>
  <si>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</si>
  <si>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</si>
  <si>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</si>
  <si>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</si>
  <si>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</si>
  <si>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</si>
  <si>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</si>
  <si>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</si>
  <si>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</si>
  <si>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</si>
  <si>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</si>
  <si>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</si>
  <si>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</si>
  <si>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</si>
  <si>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</si>
  <si>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</si>
  <si>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</si>
  <si>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</si>
  <si>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</si>
  <si>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</si>
  <si>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</si>
  <si>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</si>
  <si>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</si>
  <si>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</si>
  <si>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</si>
  <si>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</si>
  <si>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</si>
  <si>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</si>
  <si>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</si>
  <si>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</si>
  <si>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</si>
  <si>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</si>
  <si>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</si>
  <si>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</si>
  <si>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</si>
  <si>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</si>
  <si>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</si>
  <si>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</si>
  <si>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</si>
  <si>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</si>
  <si>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</si>
  <si>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</si>
  <si>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</si>
  <si>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</si>
  <si>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</si>
  <si>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</si>
  <si>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</si>
  <si>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</si>
  <si>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</si>
  <si>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</si>
  <si>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</si>
  <si>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</si>
  <si>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</si>
  <si>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</si>
  <si>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</si>
  <si>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</si>
  <si>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</si>
  <si>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</si>
  <si>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</si>
  <si>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</si>
  <si>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</si>
  <si>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</si>
  <si>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</si>
  <si>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</si>
  <si>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</si>
  <si>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</si>
  <si>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</si>
  <si>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</si>
  <si>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</si>
  <si>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</si>
  <si>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</si>
  <si>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</si>
  <si>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</si>
  <si>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</si>
  <si>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</si>
  <si>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</si>
  <si>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</si>
  <si>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</si>
  <si>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</si>
  <si>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</si>
  <si>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</si>
  <si>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</si>
  <si>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</si>
  <si>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</si>
  <si>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</si>
  <si>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</si>
  <si>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</si>
  <si>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</si>
  <si>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</si>
  <si>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</si>
  <si>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</si>
  <si>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</si>
  <si>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</si>
  <si>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</si>
  <si>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</si>
  <si>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</si>
  <si>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</si>
  <si>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</si>
  <si>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</si>
  <si>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</si>
  <si>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</si>
  <si>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</si>
  <si>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</si>
  <si>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</si>
  <si>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</si>
  <si>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</si>
  <si>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</si>
  <si>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</si>
  <si>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</si>
  <si>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</si>
  <si>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</si>
  <si>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</si>
  <si>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</si>
  <si>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</si>
  <si>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</si>
  <si>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</si>
  <si>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</si>
  <si>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</si>
  <si>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</si>
  <si>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</si>
  <si>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</si>
  <si>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</si>
  <si>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</si>
  <si>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</si>
  <si>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</si>
  <si>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</si>
  <si>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</si>
  <si>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</si>
  <si>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</si>
  <si>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</si>
  <si>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</si>
  <si>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</si>
  <si>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</si>
  <si>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</si>
  <si>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</si>
  <si>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</si>
  <si>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</si>
  <si>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</si>
  <si>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</si>
  <si>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</si>
  <si>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</si>
  <si>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</si>
  <si>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</si>
  <si>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</si>
  <si>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</si>
  <si>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</si>
  <si>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</si>
  <si>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</si>
  <si>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</si>
  <si>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</si>
  <si>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</si>
  <si>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</si>
  <si>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</si>
  <si>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</si>
  <si>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</si>
  <si>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</si>
  <si>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</si>
  <si>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</si>
  <si>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</si>
  <si>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</si>
  <si>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</si>
  <si>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</si>
  <si>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</si>
  <si>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</si>
  <si>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</si>
  <si>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</si>
  <si>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</si>
  <si>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</si>
  <si>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</si>
  <si>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</si>
  <si>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</si>
  <si>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</si>
  <si>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</si>
  <si>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</si>
  <si>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</si>
  <si>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</si>
  <si>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</si>
  <si>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</si>
  <si>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</si>
  <si>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</si>
  <si>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</si>
  <si>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</si>
  <si>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</si>
  <si>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</si>
  <si>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</si>
  <si>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</si>
  <si>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</si>
  <si>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</si>
  <si>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</si>
  <si>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</si>
  <si>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</si>
  <si>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</si>
  <si>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</si>
  <si>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</si>
  <si>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</si>
  <si>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</si>
  <si>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</si>
  <si>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</si>
  <si>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</si>
  <si>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</si>
  <si>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</si>
  <si>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</si>
  <si>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</si>
  <si>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</si>
  <si>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</si>
  <si>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</si>
  <si>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</si>
  <si>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</si>
  <si>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</si>
  <si>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</si>
  <si>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</si>
  <si>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</si>
  <si>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</si>
  <si>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</si>
  <si>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</si>
  <si>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</si>
  <si>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</si>
  <si>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</si>
  <si>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</si>
  <si>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</si>
  <si>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</si>
  <si>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</si>
  <si>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</si>
  <si>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</si>
  <si>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</si>
  <si>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</si>
  <si>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</si>
  <si>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</si>
  <si>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</si>
  <si>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</si>
  <si>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</si>
  <si>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</si>
  <si>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</si>
  <si>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</si>
  <si>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</si>
  <si>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</si>
  <si>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</si>
  <si>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</si>
  <si>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</si>
  <si>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</si>
  <si>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</si>
  <si>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</si>
  <si>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</si>
  <si>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</si>
  <si>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</si>
  <si>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</si>
  <si>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</si>
  <si>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</si>
  <si>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</si>
  <si>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</si>
  <si>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</si>
  <si>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</si>
  <si>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</si>
  <si>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</si>
  <si>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</si>
  <si>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</si>
  <si>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</si>
  <si>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</si>
  <si>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</si>
  <si>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</si>
  <si>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</si>
  <si>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</si>
  <si>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</si>
  <si>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</si>
  <si>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</si>
  <si>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</si>
  <si>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</si>
  <si>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</si>
  <si>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</si>
  <si>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</si>
  <si>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</si>
  <si>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</si>
  <si>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</si>
  <si>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</si>
  <si>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</si>
  <si>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</si>
  <si>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</si>
  <si>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</si>
  <si>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</si>
  <si>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</si>
  <si>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</si>
  <si>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</si>
  <si>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</si>
  <si>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</si>
  <si>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</si>
  <si>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</si>
  <si>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</si>
  <si>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</si>
  <si>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</si>
  <si>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</si>
  <si>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</si>
  <si>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</si>
  <si>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</si>
  <si>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</si>
  <si>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</si>
  <si>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</si>
  <si>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</si>
  <si>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</si>
  <si>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</si>
  <si>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</si>
  <si>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</si>
  <si>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</si>
  <si>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</si>
  <si>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</si>
  <si>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</si>
  <si>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</si>
  <si>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</si>
  <si>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</si>
  <si>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</si>
  <si>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</si>
  <si>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</si>
  <si>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</si>
  <si>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</si>
  <si>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</si>
  <si>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</si>
  <si>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</si>
  <si>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</si>
  <si>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</si>
  <si>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</si>
  <si>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</si>
  <si>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</si>
  <si>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</si>
  <si>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</si>
  <si>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</si>
  <si>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</si>
  <si>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</si>
  <si>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</si>
  <si>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</si>
  <si>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</si>
  <si>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</si>
  <si>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</si>
  <si>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</si>
  <si>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</si>
  <si>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</si>
  <si>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</si>
  <si>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</si>
  <si>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</si>
  <si>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</si>
  <si>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</si>
  <si>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</si>
  <si>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</si>
  <si>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</si>
  <si>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</si>
  <si>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</si>
  <si>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</si>
  <si>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</si>
  <si>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</si>
  <si>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</si>
  <si>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</si>
  <si>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</si>
  <si>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</si>
  <si>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</si>
  <si>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</si>
  <si>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</si>
  <si>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</si>
  <si>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</si>
  <si>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</si>
  <si>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</si>
  <si>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</si>
  <si>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</si>
  <si>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</si>
  <si>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</si>
  <si>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</si>
  <si>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</si>
  <si>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</si>
  <si>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</si>
  <si>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</si>
  <si>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</si>
  <si>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</si>
  <si>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</si>
  <si>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</si>
  <si>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</si>
  <si>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</si>
  <si>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</si>
  <si>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</si>
  <si>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</si>
  <si>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</si>
  <si>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</si>
  <si>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</si>
  <si>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</si>
  <si>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</si>
  <si>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</si>
  <si>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</si>
  <si>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</si>
  <si>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</si>
  <si>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</si>
  <si>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</si>
  <si>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</si>
  <si>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</si>
  <si>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</si>
  <si>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</si>
  <si>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</si>
  <si>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</si>
  <si>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</si>
  <si>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</si>
  <si>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</si>
  <si>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</si>
  <si>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</si>
  <si>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</si>
  <si>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</si>
  <si>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</si>
  <si>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</si>
  <si>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</si>
  <si>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</si>
  <si>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</si>
  <si>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</si>
  <si>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</si>
  <si>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</si>
  <si>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</si>
  <si>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</si>
  <si>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</si>
  <si>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</si>
  <si>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</si>
  <si>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</si>
  <si>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</si>
  <si>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</si>
  <si>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</si>
  <si>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</si>
  <si>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</si>
  <si>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</si>
  <si>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</si>
  <si>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</si>
  <si>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</si>
  <si>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</si>
  <si>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</si>
  <si>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</si>
  <si>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</si>
  <si>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</si>
  <si>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</si>
  <si>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</si>
  <si>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</si>
  <si>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</si>
  <si>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</si>
  <si>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</si>
  <si>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</si>
  <si>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</si>
  <si>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</si>
  <si>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</si>
  <si>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</si>
  <si>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</si>
  <si>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</si>
  <si>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</si>
  <si>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</si>
  <si>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</si>
  <si>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</si>
  <si>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</si>
  <si>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</si>
  <si>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</si>
  <si>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</si>
  <si>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</si>
  <si>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</si>
  <si>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</si>
  <si>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</si>
  <si>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</si>
  <si>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</si>
  <si>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</si>
  <si>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</si>
  <si>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</si>
  <si>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</si>
  <si>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</si>
  <si>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</si>
  <si>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</si>
  <si>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</si>
  <si>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</si>
  <si>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</si>
  <si>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</si>
  <si>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</si>
  <si>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</si>
  <si>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</si>
  <si>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</si>
  <si>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</si>
  <si>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</si>
  <si>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</si>
  <si>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</si>
  <si>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</si>
  <si>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</si>
  <si>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</si>
  <si>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</si>
  <si>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</si>
  <si>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</si>
  <si>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</si>
  <si>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</si>
  <si>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</si>
  <si>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</si>
  <si>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</si>
  <si>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</si>
  <si>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</si>
  <si>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</si>
  <si>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</si>
  <si>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</si>
  <si>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</si>
  <si>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</si>
  <si>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</si>
  <si>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</si>
  <si>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</si>
  <si>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</si>
  <si>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</si>
  <si>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</si>
  <si>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</si>
  <si>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</si>
  <si>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</si>
  <si>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</si>
  <si>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</si>
  <si>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</si>
  <si>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</si>
  <si>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</si>
  <si>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</si>
  <si>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</si>
  <si>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</si>
  <si>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</si>
  <si>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</si>
  <si>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</si>
  <si>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</si>
  <si>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</si>
  <si>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</si>
  <si>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</si>
  <si>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</si>
  <si>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</si>
  <si>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</si>
  <si>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</si>
  <si>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</si>
  <si>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</si>
  <si>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</si>
  <si>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</si>
  <si>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</si>
  <si>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</si>
  <si>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</si>
  <si>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</si>
  <si>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</si>
  <si>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</si>
  <si>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</si>
  <si>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</si>
  <si>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</si>
  <si>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</si>
  <si>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</si>
  <si>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</si>
  <si>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</si>
  <si>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</si>
  <si>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</si>
  <si>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</si>
  <si>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</si>
  <si>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</si>
  <si>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</si>
  <si>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</si>
  <si>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</si>
  <si>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</si>
  <si>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</si>
  <si>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</si>
  <si>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</si>
  <si>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</si>
  <si>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</si>
  <si>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</si>
  <si>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</si>
  <si>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</si>
  <si>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</si>
  <si>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</si>
  <si>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</si>
  <si>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</si>
  <si>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</si>
  <si>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</si>
  <si>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</si>
  <si>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</si>
  <si>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</si>
  <si>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</si>
  <si>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</si>
  <si>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</si>
  <si>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</si>
  <si>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</si>
  <si>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</si>
  <si>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</si>
  <si>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</si>
  <si>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</si>
  <si>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</si>
  <si>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</si>
  <si>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</si>
  <si>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</si>
  <si>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</si>
  <si>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</si>
  <si>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</si>
  <si>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</si>
  <si>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</si>
  <si>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</si>
  <si>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</si>
  <si>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</si>
  <si>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</si>
  <si>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</si>
  <si>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</si>
  <si>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</si>
  <si>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</si>
  <si>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</si>
  <si>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</si>
  <si>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</si>
  <si>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</si>
  <si>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</si>
  <si>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</si>
  <si>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</si>
  <si>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</si>
  <si>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</si>
  <si>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</si>
  <si>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</si>
  <si>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</si>
  <si>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</si>
  <si>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</si>
  <si>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</si>
  <si>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</si>
  <si>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</si>
  <si>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</si>
  <si>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</si>
  <si>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</si>
  <si>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</si>
  <si>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</si>
  <si>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</si>
  <si>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</si>
  <si>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</si>
  <si>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</si>
  <si>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</si>
  <si>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</si>
  <si>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</si>
  <si>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</si>
  <si>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</si>
  <si>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</si>
  <si>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</si>
  <si>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</si>
  <si>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</si>
  <si>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</si>
  <si>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</si>
  <si>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</si>
  <si>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</si>
  <si>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</si>
  <si>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</si>
  <si>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</si>
  <si>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</si>
  <si>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</si>
  <si>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</si>
  <si>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</si>
  <si>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</si>
  <si>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</si>
  <si>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</si>
  <si>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</si>
  <si>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</si>
  <si>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</si>
  <si>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</si>
  <si>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</si>
  <si>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</si>
  <si>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</si>
  <si>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</si>
  <si>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</si>
  <si>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</si>
  <si>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</si>
  <si>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</si>
  <si>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</si>
  <si>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</si>
  <si>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</si>
  <si>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</si>
  <si>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</si>
  <si>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</si>
  <si>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</si>
  <si>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</si>
  <si>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</si>
  <si>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</si>
  <si>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</si>
  <si>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</si>
  <si>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</si>
  <si>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</si>
  <si>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</si>
  <si>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</si>
  <si>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</si>
  <si>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</si>
  <si>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</si>
  <si>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</si>
  <si>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</si>
  <si>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</si>
  <si>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</si>
  <si>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</si>
  <si>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</si>
  <si>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</si>
  <si>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</si>
  <si>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</si>
  <si>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</si>
  <si>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</si>
  <si>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</si>
  <si>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</si>
  <si>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</si>
  <si>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</si>
  <si>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</si>
  <si>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</si>
  <si>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</si>
  <si>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</si>
  <si>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</si>
  <si>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</si>
  <si>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</si>
  <si>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</si>
  <si>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</si>
  <si>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</si>
  <si>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</si>
  <si>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</si>
  <si>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</si>
  <si>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</si>
  <si>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</si>
  <si>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</si>
  <si>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</si>
  <si>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</si>
  <si>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</si>
  <si>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</si>
  <si>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</si>
  <si>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</si>
  <si>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</si>
  <si>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</si>
  <si>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</si>
  <si>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</si>
  <si>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</si>
  <si>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</si>
  <si>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</si>
  <si>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</si>
  <si>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</si>
  <si>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</si>
  <si>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</si>
  <si>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</si>
  <si>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</si>
  <si>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</si>
  <si>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</si>
  <si>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</si>
  <si>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</si>
  <si>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</si>
  <si>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</si>
  <si>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</si>
  <si>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</si>
  <si>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</si>
  <si>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</si>
  <si>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</si>
  <si>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</si>
  <si>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</si>
  <si>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</si>
  <si>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</si>
  <si>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</si>
  <si>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</si>
  <si>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</si>
  <si>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</si>
  <si>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</si>
  <si>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</si>
  <si>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</si>
  <si>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</si>
  <si>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</si>
  <si>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</si>
  <si>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</si>
  <si>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</si>
  <si>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</si>
  <si>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</si>
  <si>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</si>
  <si>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</si>
  <si>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</si>
  <si>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</si>
  <si>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</si>
  <si>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</si>
  <si>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</si>
  <si>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</si>
  <si>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</si>
  <si>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</si>
  <si>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</si>
  <si>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</si>
  <si>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</si>
  <si>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</si>
  <si>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</si>
  <si>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</si>
  <si>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</si>
  <si>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</si>
  <si>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</si>
  <si>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</si>
  <si>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</si>
  <si>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</si>
  <si>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</si>
  <si>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</si>
  <si>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</si>
  <si>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</si>
  <si>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</si>
  <si>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</si>
  <si>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</si>
  <si>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</si>
  <si>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</si>
  <si>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</si>
  <si>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</si>
  <si>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</si>
  <si>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</si>
  <si>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</si>
  <si>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</si>
  <si>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</si>
  <si>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</si>
  <si>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</si>
  <si>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</si>
  <si>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</si>
  <si>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</si>
  <si>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</si>
  <si>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</si>
  <si>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</si>
  <si>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</si>
  <si>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</si>
  <si>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</si>
  <si>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</si>
  <si>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</si>
  <si>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</si>
  <si>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</si>
  <si>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</si>
  <si>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</si>
  <si>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</si>
  <si>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</si>
  <si>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</si>
  <si>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</si>
  <si>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</si>
  <si>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</si>
  <si>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</si>
  <si>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</si>
  <si>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</si>
  <si>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</si>
  <si>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</si>
  <si>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</si>
  <si>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</si>
  <si>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</si>
  <si>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</si>
  <si>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</si>
  <si>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</si>
  <si>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</si>
  <si>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</si>
  <si>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</si>
  <si>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</si>
  <si>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</si>
  <si>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</si>
  <si>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</si>
  <si>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</si>
  <si>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</si>
  <si>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</si>
  <si>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</si>
  <si>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</si>
  <si>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</si>
  <si>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</si>
  <si>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</si>
  <si>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</si>
  <si>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</si>
  <si>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</si>
  <si>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</si>
  <si>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</si>
  <si>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</si>
  <si>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</si>
  <si>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</si>
  <si>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</si>
  <si>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</si>
  <si>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</si>
  <si>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</si>
  <si>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</si>
  <si>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</si>
  <si>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</si>
  <si>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</si>
  <si>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</si>
  <si>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</si>
  <si>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</si>
  <si>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</si>
  <si>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</si>
  <si>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</si>
  <si>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</si>
  <si>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</si>
  <si>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</si>
  <si>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</si>
  <si>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</si>
  <si>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</si>
  <si>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</si>
  <si>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</si>
  <si>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</si>
  <si>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</si>
  <si>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</si>
  <si>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</si>
  <si>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</si>
  <si>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</si>
  <si>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</si>
  <si>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</si>
  <si>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</si>
  <si>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</si>
  <si>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</si>
  <si>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</si>
  <si>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</si>
  <si>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</si>
  <si>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</si>
  <si>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</si>
  <si>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</si>
  <si>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</si>
  <si>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</si>
  <si>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</si>
  <si>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</si>
  <si>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</si>
  <si>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</si>
  <si>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</si>
  <si>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</si>
  <si>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</si>
  <si>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</si>
  <si>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</si>
  <si>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</si>
  <si>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</si>
  <si>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</si>
  <si>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</si>
  <si>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</si>
  <si>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</si>
  <si>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</si>
  <si>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</si>
  <si>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</si>
  <si>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</si>
  <si>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</si>
  <si>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</si>
  <si>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</si>
  <si>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</si>
  <si>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</si>
  <si>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</si>
  <si>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</si>
  <si>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</si>
  <si>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</si>
  <si>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</si>
  <si>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</si>
  <si>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</si>
  <si>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</si>
  <si>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</si>
  <si>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</si>
  <si>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</si>
  <si>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</si>
  <si>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</si>
  <si>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</si>
  <si>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</si>
  <si>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</si>
  <si>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</si>
  <si>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</si>
  <si>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</si>
  <si>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</si>
  <si>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</si>
  <si>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</si>
  <si>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</si>
  <si>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</si>
  <si>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</si>
  <si>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</si>
  <si>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</si>
  <si>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</si>
  <si>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</si>
  <si>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</si>
  <si>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</si>
  <si>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</si>
  <si>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</si>
  <si>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</si>
  <si>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</si>
  <si>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</si>
  <si>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</si>
  <si>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</si>
  <si>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</si>
  <si>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</si>
  <si>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</si>
  <si>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</si>
  <si>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</si>
  <si>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</si>
  <si>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</si>
  <si>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</si>
  <si>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</si>
  <si>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</si>
  <si>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</si>
  <si>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</si>
  <si>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</si>
  <si>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</si>
  <si>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</si>
  <si>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</si>
  <si>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</si>
  <si>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</si>
  <si>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</si>
  <si>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</si>
  <si>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</si>
  <si>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</si>
  <si>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</si>
  <si>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</si>
  <si>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</si>
  <si>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</si>
  <si>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</si>
  <si>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</si>
  <si>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</si>
  <si>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</si>
  <si>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</si>
  <si>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</si>
  <si>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</si>
  <si>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</si>
  <si>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</si>
  <si>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</si>
  <si>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</si>
  <si>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</si>
  <si>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</si>
  <si>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</si>
  <si>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</si>
  <si>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</si>
  <si>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</si>
  <si>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</si>
  <si>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</si>
  <si>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</si>
  <si>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</si>
  <si>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</si>
  <si>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</si>
  <si>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</si>
  <si>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</si>
  <si>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</si>
  <si>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</si>
  <si>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</si>
  <si>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</si>
  <si>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</si>
  <si>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</si>
  <si>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</si>
  <si>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</si>
  <si>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</si>
  <si>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</si>
  <si>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</si>
  <si>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</si>
  <si>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</si>
  <si>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</si>
  <si>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</si>
  <si>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</si>
  <si>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</si>
  <si>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</si>
  <si>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</si>
  <si>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</si>
  <si>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</si>
  <si>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</si>
  <si>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</si>
  <si>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</si>
  <si>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</si>
  <si>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</si>
  <si>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</si>
  <si>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</si>
  <si>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</si>
  <si>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</si>
  <si>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</si>
  <si>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</si>
  <si>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</si>
  <si>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</si>
  <si>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</si>
  <si>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</si>
  <si>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</si>
  <si>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</si>
  <si>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</si>
  <si>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</si>
  <si>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</si>
  <si>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</si>
  <si>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</si>
  <si>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</si>
  <si>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</si>
  <si>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</si>
  <si>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</si>
  <si>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</si>
  <si>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</si>
  <si>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</si>
  <si>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</si>
  <si>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</si>
  <si>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</si>
  <si>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</si>
  <si>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</si>
  <si>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</si>
  <si>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</si>
  <si>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</si>
  <si>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</si>
  <si>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</si>
  <si>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</si>
  <si>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</si>
  <si>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</si>
  <si>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</si>
  <si>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</si>
  <si>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</si>
  <si>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</si>
  <si>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</si>
  <si>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</si>
  <si>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</si>
  <si>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</si>
  <si>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</si>
  <si>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</si>
  <si>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</si>
  <si>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</si>
  <si>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</si>
  <si>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</si>
  <si>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</si>
  <si>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</si>
  <si>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</si>
  <si>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</si>
  <si>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</si>
  <si>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</si>
  <si>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</si>
  <si>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</si>
  <si>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</si>
  <si>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</si>
  <si>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</si>
  <si>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</si>
  <si>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</si>
  <si>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</si>
  <si>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</si>
  <si>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</si>
  <si>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</si>
  <si>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</si>
  <si>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</si>
  <si>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</si>
  <si>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</si>
  <si>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</si>
  <si>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</si>
  <si>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</si>
  <si>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</si>
  <si>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</si>
  <si>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</si>
  <si>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</si>
  <si>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</si>
  <si>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</si>
  <si>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</si>
  <si>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</si>
  <si>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</si>
  <si>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</si>
  <si>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</si>
  <si>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</si>
  <si>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</si>
  <si>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</si>
  <si>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</si>
  <si>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</si>
  <si>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</si>
  <si>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</si>
  <si>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</si>
  <si>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</si>
  <si>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</si>
  <si>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</si>
  <si>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</si>
  <si>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</si>
  <si>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</si>
  <si>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</si>
  <si>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</si>
  <si>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</si>
  <si>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</si>
  <si>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</si>
  <si>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</si>
  <si>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</si>
  <si>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</si>
  <si>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</si>
  <si>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</si>
  <si>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</si>
  <si>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</si>
  <si>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</si>
  <si>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</si>
  <si>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</si>
  <si>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</si>
  <si>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</si>
  <si>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</si>
  <si>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</si>
  <si>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</si>
  <si>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</si>
  <si>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</si>
  <si>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</si>
  <si>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</si>
  <si>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</si>
  <si>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</si>
  <si>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</si>
  <si>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</si>
  <si>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</si>
  <si>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</si>
  <si>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</si>
  <si>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</si>
  <si>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</si>
  <si>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</si>
  <si>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</si>
  <si>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</si>
  <si>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</si>
  <si>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</si>
  <si>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</si>
  <si>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</si>
  <si>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</si>
  <si>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</si>
  <si>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</si>
  <si>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</si>
  <si>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</si>
  <si>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</si>
  <si>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</si>
  <si>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</si>
  <si>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</si>
  <si>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</si>
  <si>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</si>
  <si>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</si>
  <si>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</si>
  <si>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</si>
  <si>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</si>
  <si>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</si>
  <si>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</si>
  <si>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</si>
  <si>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</si>
  <si>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</si>
  <si>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</si>
  <si>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</si>
  <si>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</si>
  <si>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</si>
  <si>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</si>
  <si>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</si>
  <si>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</si>
  <si>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</si>
  <si>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</si>
  <si>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</si>
  <si>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</si>
  <si>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</si>
  <si>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</si>
  <si>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</si>
  <si>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</si>
  <si>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</si>
  <si>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</si>
  <si>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</si>
  <si>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</si>
  <si>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</si>
  <si>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</si>
  <si>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</si>
  <si>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</si>
  <si>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</si>
  <si>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</si>
  <si>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</si>
  <si>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</si>
  <si>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</si>
  <si>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</si>
  <si>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</si>
  <si>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</si>
  <si>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</si>
  <si>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</si>
  <si>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</si>
  <si>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</si>
  <si>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</si>
  <si>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</si>
  <si>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</si>
  <si>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</si>
  <si>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</si>
  <si>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</si>
  <si>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</si>
  <si>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</si>
  <si>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</si>
  <si>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</si>
  <si>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</si>
  <si>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</si>
  <si>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</si>
  <si>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</si>
  <si>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</si>
  <si>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</si>
  <si>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</si>
  <si>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</si>
  <si>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</si>
  <si>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</si>
  <si>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</si>
  <si>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</si>
  <si>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</si>
  <si>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</si>
  <si>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</si>
  <si>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</si>
  <si>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</si>
  <si>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</si>
  <si>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</si>
  <si>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</si>
  <si>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</si>
  <si>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</si>
  <si>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</si>
  <si>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</si>
  <si>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</si>
  <si>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</si>
  <si>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</si>
  <si>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</si>
  <si>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</si>
  <si>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</si>
  <si>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</si>
  <si>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</si>
  <si>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</si>
  <si>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</si>
  <si>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</si>
  <si>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</si>
  <si>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</si>
  <si>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</si>
  <si>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</si>
  <si>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</si>
  <si>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</si>
  <si>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</si>
  <si>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</si>
  <si>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</si>
  <si>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</si>
  <si>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</si>
  <si>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</si>
  <si>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</si>
  <si>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</si>
  <si>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</si>
  <si>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</si>
  <si>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</si>
  <si>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</si>
  <si>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</si>
  <si>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</si>
  <si>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</si>
  <si>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</si>
  <si>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</si>
  <si>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</si>
  <si>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</si>
  <si>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</si>
  <si>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</si>
  <si>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</si>
  <si>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</si>
  <si>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</si>
  <si>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</si>
  <si>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</si>
  <si>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</si>
  <si>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</si>
  <si>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</si>
  <si>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</si>
  <si>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</si>
  <si>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</si>
  <si>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</si>
  <si>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</si>
  <si>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</si>
  <si>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</si>
  <si>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</si>
  <si>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</si>
  <si>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</si>
  <si>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</si>
  <si>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</si>
  <si>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</si>
  <si>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</si>
  <si>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</si>
  <si>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</si>
  <si>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</si>
  <si>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</si>
  <si>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</si>
  <si>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</si>
  <si>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</si>
  <si>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</si>
  <si>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</si>
  <si>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</si>
  <si>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</si>
  <si>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</si>
  <si>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</si>
  <si>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</si>
  <si>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</si>
  <si>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</si>
  <si>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</si>
  <si>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</si>
  <si>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</si>
  <si>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</si>
  <si>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</si>
  <si>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</si>
  <si>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</si>
  <si>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</si>
  <si>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</si>
  <si>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</si>
  <si>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</si>
  <si>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</si>
  <si>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</si>
  <si>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</si>
  <si>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</si>
  <si>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</si>
  <si>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</si>
  <si>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</si>
  <si>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</si>
  <si>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</si>
  <si>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</si>
  <si>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</si>
  <si>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</si>
  <si>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</si>
  <si>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</si>
  <si>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</si>
  <si>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</si>
  <si>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</si>
  <si>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</si>
  <si>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</si>
  <si>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</si>
  <si>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</si>
  <si>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</si>
  <si>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</si>
  <si>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</si>
  <si>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</si>
  <si>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</si>
  <si>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</si>
  <si>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</si>
  <si>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</si>
  <si>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</si>
  <si>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</si>
  <si>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</si>
  <si>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</si>
  <si>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</si>
  <si>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</si>
  <si>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</si>
  <si>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</si>
  <si>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</si>
  <si>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</si>
  <si>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</si>
  <si>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</si>
  <si>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</si>
  <si>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</si>
  <si>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</si>
  <si>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</si>
  <si>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</si>
  <si>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</si>
  <si>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</si>
  <si>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</si>
  <si>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</si>
  <si>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</si>
  <si>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</si>
  <si>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</si>
  <si>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</si>
  <si>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</si>
  <si>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</si>
  <si>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</si>
  <si>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</si>
  <si>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</si>
  <si>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</si>
  <si>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</si>
  <si>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</si>
  <si>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</si>
  <si>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</si>
  <si>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</si>
  <si>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</si>
  <si>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</si>
  <si>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</si>
  <si>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</si>
  <si>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</si>
  <si>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</si>
  <si>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</si>
  <si>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</si>
  <si>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</si>
  <si>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</si>
  <si>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</si>
  <si>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</si>
  <si>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</si>
  <si>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</si>
  <si>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</si>
  <si>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</si>
  <si>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</si>
  <si>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</si>
  <si>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</si>
  <si>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</si>
  <si>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</si>
  <si>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</si>
  <si>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</si>
  <si>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</si>
  <si>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</si>
  <si>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</si>
  <si>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</si>
  <si>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</si>
  <si>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</si>
  <si>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</si>
  <si>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</si>
  <si>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</si>
  <si>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</si>
  <si>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</si>
  <si>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</si>
  <si>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</si>
  <si>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</si>
  <si>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</si>
  <si>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</si>
  <si>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</si>
  <si>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</si>
  <si>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</si>
  <si>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</si>
  <si>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</si>
  <si>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</si>
  <si>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</si>
  <si>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</si>
  <si>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</si>
  <si>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</si>
  <si>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</si>
  <si>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</si>
  <si>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</si>
  <si>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</si>
  <si>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</si>
  <si>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</si>
  <si>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</si>
  <si>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</si>
  <si>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</si>
  <si>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</si>
  <si>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</si>
  <si>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</si>
  <si>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</si>
  <si>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</si>
  <si>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</si>
  <si>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</si>
  <si>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</si>
  <si>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</si>
  <si>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</si>
  <si>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</si>
  <si>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</si>
  <si>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</si>
  <si>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</si>
  <si>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</si>
  <si>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</si>
  <si>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</si>
  <si>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</si>
  <si>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</si>
  <si>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</si>
  <si>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</si>
  <si>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</si>
  <si>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</si>
  <si>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</si>
  <si>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</si>
  <si>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</si>
  <si>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</si>
  <si>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</si>
  <si>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</si>
  <si>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</si>
  <si>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</si>
  <si>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</si>
  <si>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</si>
  <si>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</si>
  <si>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</si>
  <si>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</si>
  <si>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</si>
  <si>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</si>
  <si>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</si>
  <si>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</si>
  <si>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</si>
  <si>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</si>
  <si>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</si>
  <si>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</si>
  <si>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</si>
  <si>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</si>
  <si>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</si>
  <si>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</si>
  <si>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</si>
  <si>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</si>
  <si>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</si>
  <si>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</si>
  <si>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</si>
  <si>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</si>
  <si>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</si>
  <si>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</si>
  <si>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</si>
  <si>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</si>
  <si>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</si>
  <si>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</si>
  <si>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</si>
  <si>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</si>
  <si>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</si>
  <si>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</si>
  <si>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</si>
  <si>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</si>
  <si>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</si>
  <si>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</si>
  <si>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</si>
  <si>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</si>
  <si>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</si>
  <si>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</si>
  <si>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</si>
  <si>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</si>
  <si>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</si>
  <si>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</si>
  <si>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</si>
  <si>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</si>
  <si>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</si>
  <si>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</si>
  <si>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</si>
  <si>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</si>
  <si>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</si>
  <si>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</si>
  <si>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</si>
  <si>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</si>
  <si>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</si>
  <si>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</si>
  <si>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</si>
  <si>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</si>
  <si>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</si>
  <si>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</si>
  <si>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</si>
  <si>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</si>
  <si>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</si>
  <si>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</si>
  <si>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</si>
  <si>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</si>
  <si>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</si>
  <si>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</si>
  <si>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</si>
  <si>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</si>
  <si>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</si>
  <si>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</si>
  <si>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</si>
  <si>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</si>
  <si>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</si>
  <si>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</si>
  <si>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</si>
  <si>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</si>
  <si>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</si>
  <si>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</si>
  <si>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</si>
  <si>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</si>
  <si>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</si>
  <si>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</si>
  <si>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</si>
  <si>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</si>
  <si>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</si>
  <si>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</si>
  <si>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</si>
  <si>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</si>
  <si>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</si>
  <si>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</si>
  <si>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</si>
  <si>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</si>
  <si>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</si>
  <si>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</si>
  <si>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</si>
  <si>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</si>
  <si>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</si>
  <si>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</si>
  <si>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</si>
  <si>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</si>
  <si>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</si>
  <si>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</si>
  <si>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</si>
  <si>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</si>
  <si>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</si>
  <si>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</si>
  <si>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</si>
  <si>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</si>
  <si>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</si>
  <si>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</si>
  <si>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</si>
  <si>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</si>
  <si>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</si>
  <si>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</si>
  <si>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</si>
  <si>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</si>
  <si>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</si>
  <si>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</si>
  <si>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</si>
  <si>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</si>
  <si>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</si>
  <si>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</si>
  <si>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</si>
  <si>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</si>
  <si>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</si>
  <si>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</si>
  <si>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</si>
  <si>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</si>
  <si>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</si>
  <si>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</si>
  <si>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</si>
  <si>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</si>
  <si>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</si>
  <si>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</si>
  <si>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</si>
  <si>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</si>
  <si>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</si>
  <si>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</si>
  <si>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</si>
  <si>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</si>
  <si>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</si>
  <si>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</si>
  <si>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</si>
  <si>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</si>
  <si>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</si>
  <si>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</si>
  <si>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</si>
  <si>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</si>
  <si>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</si>
  <si>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</si>
  <si>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</si>
  <si>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</si>
  <si>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</si>
  <si>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</si>
  <si>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</si>
  <si>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</si>
  <si>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</si>
  <si>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</si>
  <si>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</si>
  <si>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</si>
  <si>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</si>
  <si>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</si>
  <si>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</si>
  <si>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</si>
  <si>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</si>
  <si>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</si>
  <si>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</si>
  <si>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</si>
  <si>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</si>
  <si>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</si>
  <si>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</si>
  <si>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</si>
  <si>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</si>
  <si>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</si>
  <si>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</si>
  <si>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</si>
  <si>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</si>
  <si>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</si>
  <si>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</si>
  <si>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</si>
  <si>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</si>
  <si>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</si>
  <si>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</si>
  <si>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</si>
  <si>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</si>
  <si>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</si>
  <si>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</si>
  <si>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</si>
  <si>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</si>
  <si>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</si>
  <si>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</si>
  <si>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</si>
  <si>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</si>
  <si>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</si>
  <si>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</si>
  <si>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</si>
  <si>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</si>
  <si>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</si>
  <si>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</si>
  <si>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</si>
  <si>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</si>
  <si>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</si>
  <si>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</si>
  <si>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</si>
  <si>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</si>
  <si>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</si>
  <si>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</si>
  <si>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</si>
  <si>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</si>
  <si>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</si>
  <si>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</si>
  <si>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</si>
  <si>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</si>
  <si>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</si>
  <si>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</si>
  <si>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</si>
  <si>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</si>
  <si>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</si>
  <si>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</si>
  <si>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</si>
  <si>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</si>
  <si>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</si>
  <si>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</si>
  <si>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</si>
  <si>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</si>
  <si>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</si>
  <si>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</si>
  <si>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</si>
  <si>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</si>
  <si>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</si>
  <si>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</si>
  <si>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</si>
  <si>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</si>
  <si>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</si>
  <si>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</si>
  <si>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</si>
  <si>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</si>
  <si>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</si>
  <si>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</si>
  <si>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</si>
  <si>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</si>
  <si>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</si>
  <si>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</si>
  <si>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</si>
  <si>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</si>
  <si>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</si>
  <si>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</si>
  <si>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</si>
  <si>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</si>
  <si>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</si>
  <si>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</si>
  <si>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</si>
  <si>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</si>
  <si>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</si>
  <si>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</si>
  <si>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</si>
  <si>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</si>
  <si>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</si>
  <si>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</si>
  <si>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</si>
  <si>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</si>
  <si>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</si>
  <si>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</si>
  <si>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</si>
  <si>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</si>
  <si>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</si>
  <si>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</si>
  <si>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</si>
  <si>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</si>
  <si>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</si>
  <si>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</si>
  <si>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</si>
  <si>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</si>
  <si>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</si>
  <si>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</si>
  <si>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</si>
  <si>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</si>
  <si>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</si>
  <si>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</si>
  <si>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</si>
  <si>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</si>
  <si>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</si>
  <si>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</si>
  <si>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</si>
  <si>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</si>
  <si>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</si>
  <si>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</si>
  <si>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</si>
  <si>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</si>
  <si>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</si>
  <si>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</si>
  <si>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</si>
  <si>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</si>
  <si>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</si>
  <si>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</si>
  <si>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</si>
  <si>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</si>
  <si>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</si>
  <si>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</si>
  <si>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</si>
  <si>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</si>
  <si>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</si>
  <si>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</si>
  <si>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</si>
  <si>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</si>
  <si>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</si>
  <si>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</si>
  <si>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</si>
  <si>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</si>
  <si>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</si>
  <si>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</si>
  <si>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</si>
  <si>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</si>
  <si>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</si>
  <si>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</si>
  <si>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</si>
  <si>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</si>
  <si>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</si>
  <si>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</si>
  <si>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</si>
  <si>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</si>
  <si>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</si>
  <si>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</si>
  <si>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</si>
  <si>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</si>
  <si>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</si>
  <si>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</si>
  <si>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</si>
  <si>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</si>
  <si>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</si>
  <si>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</si>
  <si>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</si>
  <si>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</si>
  <si>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</si>
  <si>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</si>
  <si>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</si>
  <si>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</si>
  <si>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</si>
  <si>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</si>
  <si>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</si>
  <si>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</si>
  <si>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</si>
  <si>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</si>
  <si>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</si>
  <si>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</si>
  <si>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</si>
  <si>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</si>
  <si>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</si>
  <si>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</si>
  <si>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</si>
  <si>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</si>
  <si>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</si>
  <si>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</si>
  <si>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</si>
  <si>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</si>
  <si>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</si>
  <si>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</si>
  <si>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</si>
  <si>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</si>
  <si>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</si>
  <si>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</si>
  <si>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</si>
  <si>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</si>
  <si>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</si>
  <si>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</si>
  <si>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</si>
  <si>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</si>
  <si>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</si>
  <si>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</si>
  <si>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</si>
  <si>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</si>
  <si>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</si>
  <si>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</si>
  <si>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</si>
  <si>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</si>
  <si>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</si>
  <si>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</si>
  <si>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</si>
  <si>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</si>
  <si>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</si>
  <si>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</si>
  <si>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</si>
  <si>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</si>
  <si>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</si>
  <si>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</si>
  <si>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</si>
  <si>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</si>
  <si>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</si>
  <si>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</si>
  <si>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</si>
  <si>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</si>
  <si>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</si>
  <si>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</si>
  <si>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</si>
  <si>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</si>
  <si>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</si>
  <si>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</si>
  <si>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</si>
  <si>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</si>
  <si>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</si>
  <si>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</si>
  <si>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</si>
  <si>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</si>
  <si>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</si>
  <si>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</si>
  <si>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</si>
  <si>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</si>
  <si>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</si>
  <si>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</si>
  <si>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</si>
  <si>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</si>
  <si>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</si>
  <si>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</si>
  <si>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</si>
  <si>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</si>
  <si>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</si>
  <si>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</si>
  <si>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</si>
  <si>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</si>
  <si>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</si>
  <si>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</si>
  <si>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</si>
  <si>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</si>
  <si>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</si>
  <si>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</si>
  <si>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</si>
  <si>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</si>
  <si>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</si>
  <si>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</si>
  <si>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</si>
  <si>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</si>
  <si>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</si>
  <si>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</si>
  <si>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</si>
  <si>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</si>
  <si>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</si>
  <si>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</si>
  <si>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</si>
  <si>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</si>
  <si>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</si>
  <si>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</si>
  <si>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</si>
  <si>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</si>
  <si>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</si>
  <si>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</si>
  <si>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</si>
  <si>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</si>
  <si>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</si>
  <si>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</si>
  <si>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</si>
  <si>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</si>
  <si>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</si>
  <si>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</si>
  <si>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</si>
  <si>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</si>
  <si>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</si>
  <si>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</si>
  <si>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</si>
  <si>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</si>
  <si>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</si>
  <si>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</si>
  <si>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</si>
  <si>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</si>
  <si>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</si>
  <si>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</si>
  <si>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</si>
  <si>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</si>
  <si>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</si>
  <si>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</si>
  <si>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</si>
  <si>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</si>
  <si>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</si>
  <si>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</si>
  <si>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</si>
  <si>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</si>
  <si>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</si>
  <si>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</si>
  <si>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</si>
  <si>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</si>
  <si>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</si>
  <si>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</si>
  <si>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</si>
  <si>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</si>
  <si>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</si>
  <si>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</si>
  <si>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</si>
  <si>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</si>
  <si>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</si>
  <si>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</si>
  <si>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</si>
  <si>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</si>
  <si>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</si>
  <si>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</si>
  <si>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</si>
  <si>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</si>
  <si>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</si>
  <si>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</si>
  <si>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</si>
  <si>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</si>
  <si>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</si>
  <si>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</si>
  <si>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</si>
  <si>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</si>
  <si>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</si>
  <si>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</si>
  <si>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</si>
  <si>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</si>
  <si>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</si>
  <si>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</si>
  <si>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</si>
  <si>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</si>
  <si>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</si>
  <si>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</si>
  <si>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</si>
  <si>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</si>
  <si>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</si>
  <si>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</si>
  <si>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</si>
  <si>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</si>
  <si>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</si>
  <si>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</si>
  <si>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</si>
  <si>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</si>
  <si>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</si>
  <si>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</si>
  <si>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</si>
  <si>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</si>
  <si>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</si>
  <si>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</si>
  <si>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</si>
  <si>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</si>
  <si>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</si>
  <si>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</si>
  <si>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</si>
  <si>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</si>
  <si>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</si>
  <si>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</si>
  <si>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</si>
  <si>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</si>
  <si>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</si>
  <si>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</si>
  <si>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</si>
  <si>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</si>
  <si>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</si>
  <si>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</si>
  <si>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</si>
  <si>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</si>
  <si>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</si>
  <si>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</si>
  <si>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</si>
  <si>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</si>
  <si>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</si>
  <si>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</si>
  <si>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</si>
  <si>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</si>
  <si>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</si>
  <si>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</si>
  <si>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</si>
  <si>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</si>
  <si>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</si>
  <si>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</si>
  <si>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</si>
  <si>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</si>
  <si>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</si>
  <si>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</si>
  <si>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</si>
  <si>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</si>
  <si>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</si>
  <si>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</si>
  <si>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</si>
  <si>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</si>
  <si>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</si>
  <si>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</si>
  <si>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</si>
  <si>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</si>
  <si>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</si>
  <si>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</si>
  <si>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</si>
  <si>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</si>
  <si>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</si>
  <si>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</si>
  <si>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</si>
  <si>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</si>
  <si>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</si>
  <si>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</si>
  <si>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</si>
  <si>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</si>
  <si>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</si>
  <si>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</si>
  <si>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</si>
  <si>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</si>
  <si>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</si>
  <si>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</si>
  <si>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</si>
  <si>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</si>
  <si>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</si>
  <si>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</si>
  <si>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</si>
  <si>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</si>
  <si>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</si>
  <si>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</si>
  <si>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</si>
  <si>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</si>
  <si>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</si>
  <si>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</si>
  <si>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</si>
  <si>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</si>
  <si>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</si>
  <si>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</si>
  <si>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</si>
  <si>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</si>
  <si>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</si>
  <si>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</si>
  <si>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</si>
  <si>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</si>
  <si>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</si>
  <si>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</si>
  <si>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</si>
  <si>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</si>
  <si>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</si>
  <si>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</si>
  <si>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</si>
  <si>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</si>
  <si>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</si>
  <si>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</si>
  <si>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</si>
  <si>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</si>
  <si>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</si>
  <si>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</si>
  <si>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</si>
  <si>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</si>
  <si>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</si>
  <si>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</si>
  <si>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</si>
  <si>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</si>
  <si>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</si>
  <si>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</si>
  <si>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</si>
  <si>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</si>
  <si>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</si>
  <si>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</si>
  <si>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</si>
  <si>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</si>
  <si>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</si>
  <si>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</si>
  <si>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</si>
  <si>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</si>
  <si>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</si>
  <si>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</si>
  <si>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</si>
  <si>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</si>
  <si>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</si>
  <si>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</si>
  <si>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</si>
  <si>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</si>
  <si>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</si>
  <si>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</si>
  <si>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</si>
  <si>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</si>
  <si>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</si>
  <si>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</si>
  <si>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</si>
  <si>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</si>
  <si>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</si>
  <si>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</si>
  <si>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</si>
  <si>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</si>
  <si>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</si>
  <si>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</si>
  <si>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</si>
  <si>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</si>
  <si>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</si>
  <si>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</si>
  <si>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</si>
  <si>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</si>
  <si>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</si>
  <si>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</si>
  <si>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</si>
  <si>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</si>
  <si>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</si>
  <si>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</si>
  <si>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</si>
  <si>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</si>
  <si>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</si>
  <si>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</si>
  <si>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</si>
  <si>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</si>
  <si>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</si>
  <si>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</si>
  <si>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</si>
  <si>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</si>
  <si>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</si>
  <si>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</si>
  <si>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</si>
  <si>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</si>
  <si>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</si>
  <si>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</si>
  <si>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</si>
  <si>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</si>
  <si>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</si>
  <si>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</si>
  <si>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</si>
  <si>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</si>
  <si>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</si>
  <si>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</si>
  <si>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</si>
  <si>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</si>
  <si>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</si>
  <si>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</si>
  <si>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</si>
  <si>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</si>
  <si>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</si>
  <si>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</si>
  <si>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</si>
  <si>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</si>
  <si>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</si>
  <si>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</si>
  <si>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</si>
  <si>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</si>
  <si>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</si>
  <si>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</si>
  <si>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</si>
  <si>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</si>
  <si>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</si>
  <si>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</si>
  <si>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</si>
  <si>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</si>
  <si>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</si>
  <si>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</si>
  <si>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</si>
  <si>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</si>
  <si>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</si>
  <si>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</si>
  <si>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</si>
  <si>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</si>
  <si>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</si>
  <si>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</si>
  <si>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</si>
  <si>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</si>
  <si>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</si>
  <si>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</si>
  <si>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</si>
  <si>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</si>
  <si>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</si>
  <si>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</si>
  <si>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</si>
  <si>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</si>
  <si>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</si>
  <si>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</si>
  <si>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</si>
  <si>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</si>
  <si>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</si>
  <si>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</si>
  <si>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</si>
  <si>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</si>
  <si>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</si>
  <si>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</si>
  <si>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</si>
  <si>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</si>
  <si>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</si>
  <si>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</si>
  <si>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</si>
  <si>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</si>
  <si>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</si>
  <si>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</si>
  <si>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</si>
  <si>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</si>
  <si>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</si>
  <si>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</si>
  <si>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</si>
  <si>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</si>
  <si>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</si>
  <si>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</si>
  <si>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</si>
  <si>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</si>
  <si>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</si>
  <si>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</si>
  <si>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</si>
  <si>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</si>
  <si>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</si>
  <si>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</si>
  <si>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</si>
  <si>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</si>
  <si>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</si>
  <si>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</si>
  <si>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</si>
  <si>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</si>
  <si>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</si>
  <si>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</si>
  <si>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</si>
  <si>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</si>
  <si>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</si>
  <si>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</si>
  <si>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</si>
  <si>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</si>
  <si>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</si>
  <si>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</si>
  <si>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</si>
  <si>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</si>
  <si>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</si>
  <si>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</si>
  <si>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</si>
  <si>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</si>
  <si>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</si>
  <si>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</si>
  <si>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</si>
  <si>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</si>
  <si>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</si>
  <si>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</si>
  <si>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</si>
  <si>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</si>
  <si>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</si>
  <si>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</si>
  <si>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</si>
  <si>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</si>
  <si>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</si>
  <si>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</si>
  <si>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</si>
  <si>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</si>
  <si>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</si>
  <si>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</si>
  <si>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</si>
  <si>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</si>
  <si>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</si>
  <si>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</si>
  <si>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</si>
  <si>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</si>
  <si>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</si>
  <si>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</si>
  <si>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</si>
  <si>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</si>
  <si>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</si>
  <si>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</si>
  <si>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</si>
  <si>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</si>
  <si>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</si>
  <si>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</si>
  <si>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</si>
  <si>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</si>
  <si>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</si>
  <si>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</si>
  <si>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</si>
  <si>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</si>
  <si>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</si>
  <si>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</si>
  <si>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</si>
  <si>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</si>
  <si>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</si>
  <si>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</si>
  <si>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</si>
  <si>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</si>
  <si>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</si>
  <si>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</si>
  <si>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</si>
  <si>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</si>
  <si>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</si>
  <si>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</si>
  <si>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</si>
  <si>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</si>
  <si>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</si>
  <si>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</si>
  <si>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</si>
  <si>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</si>
  <si>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</si>
  <si>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</si>
  <si>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</si>
  <si>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</si>
  <si>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</si>
  <si>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</si>
  <si>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</si>
  <si>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</si>
  <si>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</si>
  <si>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</si>
  <si>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</si>
  <si>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</si>
  <si>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</si>
  <si>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</si>
  <si>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</si>
  <si>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</si>
  <si>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</si>
  <si>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</si>
  <si>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</si>
  <si>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</si>
  <si>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</si>
  <si>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</si>
  <si>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</si>
  <si>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</si>
  <si>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</si>
  <si>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</si>
  <si>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</si>
  <si>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</si>
  <si>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</si>
  <si>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</si>
  <si>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</si>
  <si>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</si>
  <si>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</si>
  <si>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</si>
  <si>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</si>
  <si>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</si>
  <si>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</si>
  <si>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</si>
  <si>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</si>
  <si>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</si>
  <si>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</si>
  <si>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</si>
  <si>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</si>
  <si>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</si>
  <si>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</si>
  <si>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</si>
  <si>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</si>
  <si>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</si>
  <si>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</si>
  <si>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</si>
  <si>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</si>
  <si>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</si>
  <si>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</si>
  <si>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</si>
  <si>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</si>
  <si>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</si>
  <si>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</si>
  <si>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</si>
  <si>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</si>
  <si>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</si>
  <si>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</si>
  <si>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</si>
  <si>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</si>
  <si>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</si>
  <si>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</si>
  <si>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</si>
  <si>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</si>
  <si>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</si>
  <si>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</si>
  <si>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</si>
  <si>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</si>
  <si>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</si>
  <si>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</si>
  <si>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</si>
  <si>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</si>
  <si>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</si>
  <si>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</si>
  <si>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</si>
  <si>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</si>
  <si>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</si>
  <si>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</si>
  <si>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</si>
  <si>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</si>
  <si>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</si>
  <si>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</si>
  <si>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</si>
  <si>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</si>
  <si>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</si>
  <si>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</si>
  <si>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</si>
  <si>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</si>
  <si>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</si>
  <si>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</si>
  <si>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</si>
  <si>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</si>
  <si>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</si>
  <si>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</si>
  <si>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</si>
  <si>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</si>
  <si>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</si>
  <si>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</si>
  <si>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</si>
  <si>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</si>
  <si>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</si>
  <si>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</si>
  <si>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</si>
  <si>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</si>
  <si>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</si>
  <si>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</si>
  <si>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</si>
  <si>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</si>
  <si>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</si>
  <si>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</si>
  <si>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</si>
  <si>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</si>
  <si>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</si>
  <si>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</si>
  <si>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</si>
  <si>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</si>
  <si>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</si>
  <si>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</si>
  <si>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</si>
  <si>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</si>
  <si>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</si>
  <si>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</si>
  <si>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</si>
  <si>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</si>
  <si>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</si>
  <si>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</si>
  <si>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</si>
  <si>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</si>
  <si>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</si>
  <si>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</si>
  <si>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</si>
  <si>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</si>
  <si>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</si>
  <si>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</si>
  <si>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</si>
  <si>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</si>
  <si>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</si>
  <si>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</si>
  <si>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</si>
  <si>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</si>
  <si>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</si>
  <si>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</si>
  <si>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</si>
  <si>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</si>
  <si>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</si>
  <si>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</si>
  <si>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</si>
  <si>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</si>
  <si>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</si>
  <si>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</si>
  <si>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</si>
  <si>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</si>
  <si>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</si>
  <si>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</si>
  <si>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</si>
  <si>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</si>
  <si>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</si>
  <si>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</si>
  <si>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</si>
  <si>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</si>
  <si>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</si>
  <si>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</si>
  <si>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</si>
  <si>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</si>
  <si>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</si>
  <si>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</si>
  <si>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</si>
  <si>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</si>
  <si>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</si>
  <si>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</si>
  <si>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</si>
  <si>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</si>
  <si>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</si>
  <si>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</si>
  <si>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</si>
  <si>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</si>
  <si>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</si>
  <si>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</si>
  <si>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</si>
  <si>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</si>
  <si>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</si>
  <si>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</si>
  <si>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</si>
  <si>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</si>
  <si>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</si>
  <si>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</si>
  <si>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</si>
  <si>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</si>
  <si>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</si>
  <si>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</si>
  <si>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</si>
  <si>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</si>
  <si>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</si>
  <si>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</si>
  <si>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</si>
  <si>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</si>
  <si>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</si>
  <si>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</si>
  <si>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</si>
  <si>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</si>
  <si>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</si>
  <si>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</si>
  <si>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</si>
  <si>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</si>
  <si>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</si>
  <si>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</si>
  <si>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</si>
  <si>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</si>
  <si>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</si>
  <si>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</si>
  <si>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</si>
  <si>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</si>
  <si>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</si>
  <si>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</si>
  <si>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</si>
  <si>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</si>
  <si>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</si>
  <si>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</si>
  <si>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</si>
  <si>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</si>
  <si>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</si>
  <si>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</si>
  <si>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</si>
  <si>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</si>
  <si>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</si>
  <si>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</si>
  <si>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</si>
  <si>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</si>
  <si>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</si>
  <si>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</si>
  <si>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</si>
  <si>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</si>
  <si>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</si>
  <si>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</si>
  <si>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</si>
  <si>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</si>
  <si>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</si>
  <si>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</si>
  <si>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</si>
  <si>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</si>
  <si>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</si>
  <si>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</si>
  <si>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</si>
  <si>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</si>
  <si>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</si>
  <si>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</si>
  <si>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</si>
  <si>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</si>
  <si>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</si>
  <si>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</si>
  <si>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</si>
  <si>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</si>
  <si>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</si>
  <si>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</si>
  <si>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</si>
  <si>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</si>
  <si>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</si>
  <si>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</si>
  <si>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</si>
  <si>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</si>
  <si>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</si>
  <si>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</si>
  <si>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</si>
  <si>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</si>
  <si>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</si>
  <si>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</si>
  <si>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</si>
  <si>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</si>
  <si>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</si>
  <si>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</si>
  <si>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</si>
  <si>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</si>
  <si>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</si>
  <si>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</si>
  <si>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</si>
  <si>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</si>
  <si>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</si>
  <si>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</si>
  <si>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</si>
  <si>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</si>
  <si>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</si>
  <si>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</si>
  <si>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</si>
  <si>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</si>
  <si>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</si>
  <si>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</si>
  <si>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</si>
  <si>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</si>
  <si>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</si>
  <si>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</si>
  <si>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</si>
  <si>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</si>
  <si>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</si>
  <si>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</si>
  <si>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</si>
  <si>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</si>
  <si>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</si>
  <si>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</si>
  <si>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</si>
  <si>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</si>
  <si>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</si>
  <si>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</si>
  <si>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</si>
  <si>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</si>
  <si>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</si>
  <si>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</si>
  <si>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</si>
  <si>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</si>
  <si>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</si>
  <si>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</si>
  <si>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</si>
  <si>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</si>
  <si>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</si>
  <si>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</si>
  <si>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</si>
  <si>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</si>
  <si>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</si>
  <si>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</si>
  <si>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</si>
  <si>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</si>
  <si>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</si>
  <si>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</si>
  <si>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</si>
  <si>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</si>
  <si>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</si>
  <si>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</si>
  <si>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</si>
  <si>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</si>
  <si>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</si>
  <si>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</si>
  <si>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</si>
  <si>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</si>
  <si>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</si>
  <si>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</si>
  <si>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</si>
  <si>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</si>
  <si>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</si>
  <si>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</si>
  <si>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</si>
  <si>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</si>
  <si>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</si>
  <si>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</si>
  <si>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</si>
  <si>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</si>
  <si>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</si>
  <si>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</si>
  <si>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</si>
  <si>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</si>
  <si>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</si>
  <si>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</si>
  <si>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</si>
  <si>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</si>
  <si>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</si>
  <si>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</si>
  <si>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</si>
  <si>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</si>
  <si>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</si>
  <si>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</si>
  <si>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</si>
  <si>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</si>
  <si>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</si>
  <si>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</si>
  <si>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</si>
  <si>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</si>
  <si>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</si>
  <si>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</si>
  <si>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</si>
  <si>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</si>
  <si>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</si>
  <si>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</si>
  <si>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</si>
  <si>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</si>
  <si>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</si>
  <si>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</si>
  <si>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</si>
  <si>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</si>
  <si>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</si>
  <si>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</si>
  <si>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</si>
  <si>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</si>
  <si>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</si>
  <si>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</si>
  <si>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</si>
  <si>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</si>
  <si>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</si>
  <si>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</si>
  <si>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</si>
  <si>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</si>
  <si>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</si>
  <si>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</si>
  <si>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</si>
  <si>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</si>
  <si>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</si>
  <si>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</si>
  <si>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</si>
  <si>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</si>
  <si>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</si>
  <si>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</si>
  <si>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</si>
  <si>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</si>
  <si>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</si>
  <si>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</si>
  <si>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</si>
  <si>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</si>
  <si>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</si>
  <si>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</si>
  <si>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</si>
  <si>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</si>
  <si>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</si>
  <si>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</si>
  <si>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</si>
  <si>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</si>
  <si>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</si>
  <si>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</si>
  <si>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</si>
  <si>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</si>
  <si>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</si>
  <si>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</si>
  <si>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</si>
  <si>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</si>
  <si>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</si>
  <si>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</si>
  <si>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</si>
  <si>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</si>
  <si>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</si>
  <si>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</si>
  <si>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</si>
  <si>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</si>
  <si>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</si>
  <si>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</si>
  <si>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</si>
  <si>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</si>
  <si>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</si>
  <si>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</si>
  <si>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</si>
  <si>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</si>
  <si>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</si>
  <si>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</si>
  <si>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</si>
  <si>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</si>
  <si>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</si>
  <si>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</si>
  <si>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</si>
  <si>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</si>
  <si>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</si>
  <si>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</si>
  <si>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</si>
  <si>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</si>
  <si>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</si>
  <si>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</si>
  <si>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</si>
  <si>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</si>
  <si>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</si>
  <si>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</si>
  <si>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</si>
  <si>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</si>
  <si>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</si>
  <si>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</si>
  <si>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</si>
  <si>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</si>
  <si>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</si>
  <si>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</si>
  <si>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</si>
  <si>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</si>
  <si>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</si>
  <si>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</si>
  <si>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</si>
  <si>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</si>
  <si>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</si>
  <si>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</si>
  <si>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</si>
  <si>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</si>
  <si>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</si>
  <si>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</si>
  <si>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</si>
  <si>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</si>
  <si>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</si>
  <si>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</si>
  <si>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</si>
  <si>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</si>
  <si>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</si>
  <si>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</si>
  <si>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</si>
  <si>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</si>
  <si>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</si>
  <si>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</si>
  <si>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</si>
  <si>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</si>
  <si>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</si>
  <si>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</si>
  <si>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</si>
  <si>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</si>
  <si>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</si>
  <si>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</si>
  <si>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</si>
  <si>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</si>
  <si>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</si>
  <si>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</si>
  <si>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</si>
  <si>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</si>
  <si>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</si>
  <si>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</si>
  <si>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</si>
  <si>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</si>
  <si>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</si>
  <si>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</si>
  <si>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</si>
  <si>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</si>
  <si>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</si>
  <si>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</si>
  <si>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</si>
  <si>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</si>
  <si>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</si>
  <si>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</si>
  <si>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</si>
  <si>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</si>
  <si>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</si>
  <si>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</si>
  <si>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</si>
  <si>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</si>
  <si>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</si>
  <si>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</si>
  <si>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</si>
  <si>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</si>
  <si>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</si>
  <si>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</si>
  <si>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</si>
  <si>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</si>
  <si>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</si>
  <si>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</si>
  <si>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</si>
  <si>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</si>
  <si>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</si>
  <si>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</si>
  <si>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</si>
  <si>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</si>
  <si>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</si>
  <si>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</si>
  <si>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</si>
  <si>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</si>
  <si>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</si>
  <si>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</si>
  <si>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</si>
  <si>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</si>
  <si>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</si>
  <si>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</si>
  <si>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</si>
  <si>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</si>
  <si>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</si>
  <si>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</si>
  <si>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</si>
  <si>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</si>
  <si>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</si>
  <si>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</si>
  <si>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</si>
  <si>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</si>
  <si>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</si>
  <si>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</si>
  <si>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</si>
  <si>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</si>
  <si>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</si>
  <si>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</si>
  <si>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</si>
  <si>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</si>
  <si>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</si>
  <si>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</si>
  <si>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</si>
  <si>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</si>
  <si>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</si>
  <si>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</si>
  <si>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</si>
  <si>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</si>
  <si>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</si>
  <si>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</si>
  <si>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</si>
  <si>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</si>
  <si>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</si>
  <si>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</si>
  <si>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</si>
  <si>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</si>
  <si>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</si>
  <si>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</si>
  <si>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</si>
  <si>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</si>
  <si>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</si>
  <si>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</si>
  <si>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</si>
  <si>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</si>
  <si>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</si>
  <si>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</si>
  <si>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</si>
  <si>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</si>
  <si>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</si>
  <si>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</si>
  <si>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</si>
  <si>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</si>
  <si>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</si>
  <si>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</si>
  <si>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</si>
  <si>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</si>
  <si>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</si>
  <si>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</si>
  <si>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</si>
  <si>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</si>
  <si>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</si>
  <si>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</si>
  <si>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</si>
  <si>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</si>
  <si>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</si>
  <si>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</si>
  <si>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</si>
  <si>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</si>
  <si>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</si>
  <si>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</si>
  <si>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</si>
  <si>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</si>
  <si>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</si>
  <si>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</si>
  <si>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</si>
  <si>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</si>
  <si>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</si>
  <si>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</si>
  <si>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</si>
  <si>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</si>
  <si>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</si>
  <si>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</si>
  <si>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</si>
  <si>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</si>
  <si>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</si>
  <si>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</si>
  <si>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</si>
  <si>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</si>
  <si>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</si>
  <si>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</si>
  <si>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</si>
  <si>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</si>
  <si>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</si>
  <si>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</si>
  <si>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</si>
  <si>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</si>
  <si>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</si>
  <si>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</si>
  <si>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</si>
  <si>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</si>
  <si>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</si>
  <si>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</si>
  <si>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</si>
  <si>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</si>
  <si>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</si>
  <si>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</si>
  <si>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</si>
  <si>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</si>
  <si>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</si>
  <si>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</si>
  <si>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</si>
  <si>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</si>
  <si>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</si>
  <si>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</si>
  <si>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</si>
  <si>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</si>
  <si>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</si>
  <si>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</si>
  <si>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</si>
  <si>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</si>
  <si>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</si>
  <si>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</si>
  <si>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</si>
  <si>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</si>
  <si>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</si>
  <si>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</si>
  <si>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</si>
  <si>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</si>
  <si>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</si>
  <si>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</si>
  <si>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</si>
  <si>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</si>
  <si>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</si>
  <si>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</si>
  <si>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</si>
  <si>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</si>
  <si>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</si>
  <si>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</si>
  <si>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</si>
  <si>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</si>
  <si>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</si>
  <si>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</si>
  <si>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</si>
  <si>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</si>
  <si>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</si>
  <si>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</si>
  <si>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</si>
  <si>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</si>
  <si>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</si>
  <si>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</si>
  <si>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</si>
  <si>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</si>
  <si>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</si>
  <si>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</si>
  <si>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</si>
  <si>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</si>
  <si>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</si>
  <si>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</si>
  <si>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</si>
  <si>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</si>
  <si>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</si>
  <si>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</si>
  <si>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</si>
  <si>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</si>
  <si>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</si>
  <si>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</si>
  <si>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</si>
  <si>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</si>
  <si>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</si>
  <si>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</si>
  <si>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</si>
  <si>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</si>
  <si>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</si>
  <si>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</si>
  <si>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</si>
  <si>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</si>
  <si>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</si>
  <si>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</si>
  <si>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</si>
  <si>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</si>
  <si>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</si>
  <si>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</si>
  <si>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</si>
  <si>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</si>
  <si>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</si>
  <si>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</si>
  <si>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</si>
  <si>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</si>
  <si>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</si>
  <si>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</si>
  <si>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</si>
  <si>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</si>
  <si>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</si>
  <si>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</si>
  <si>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</si>
  <si>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</si>
  <si>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</si>
  <si>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</si>
  <si>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</si>
  <si>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</si>
  <si>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</si>
  <si>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</si>
  <si>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</si>
  <si>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</si>
  <si>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</si>
  <si>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</si>
  <si>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</si>
  <si>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</si>
  <si>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</si>
  <si>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</si>
  <si>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</si>
  <si>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</si>
  <si>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</si>
  <si>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</si>
  <si>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</si>
  <si>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</si>
  <si>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</si>
  <si>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</si>
  <si>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</si>
  <si>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</si>
  <si>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</si>
  <si>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</si>
  <si>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</si>
  <si>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</si>
  <si>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</si>
  <si>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</si>
  <si>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</si>
  <si>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</si>
  <si>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</si>
  <si>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</si>
  <si>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</si>
  <si>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</si>
  <si>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</si>
  <si>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</si>
  <si>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</si>
  <si>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</si>
  <si>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</si>
  <si>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</si>
  <si>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</si>
  <si>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</si>
  <si>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</si>
  <si>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</si>
  <si>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</si>
  <si>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</si>
  <si>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</si>
  <si>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</si>
  <si>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</si>
  <si>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</si>
  <si>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</si>
  <si>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</si>
  <si>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</si>
  <si>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</si>
  <si>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</si>
  <si>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</si>
  <si>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</si>
  <si>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</si>
  <si>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</si>
  <si>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</si>
  <si>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</si>
  <si>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</si>
  <si>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</si>
  <si>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</si>
  <si>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</si>
  <si>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</si>
  <si>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</si>
  <si>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</si>
  <si>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</si>
  <si>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</si>
  <si>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</si>
  <si>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</si>
  <si>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</si>
  <si>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</si>
  <si>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</si>
  <si>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</si>
  <si>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</si>
  <si>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</si>
  <si>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</si>
  <si>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</si>
  <si>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</si>
  <si>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</si>
  <si>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</si>
  <si>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</si>
  <si>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</si>
  <si>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</si>
  <si>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</si>
  <si>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</si>
  <si>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</si>
  <si>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</si>
  <si>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</si>
  <si>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</si>
  <si>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</si>
  <si>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</si>
  <si>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</si>
  <si>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</si>
  <si>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</si>
  <si>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</si>
  <si>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</si>
  <si>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</si>
  <si>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</si>
  <si>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</si>
  <si>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</si>
  <si>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</si>
  <si>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</si>
  <si>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</si>
  <si>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</si>
  <si>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</si>
  <si>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</si>
  <si>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</si>
  <si>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</si>
  <si>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</si>
  <si>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</si>
  <si>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</si>
  <si>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</si>
  <si>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</si>
  <si>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</si>
  <si>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</si>
  <si>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</si>
  <si>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</si>
  <si>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</si>
  <si>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</si>
  <si>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</si>
  <si>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</si>
  <si>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</si>
  <si>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</si>
  <si>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</si>
  <si>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</si>
  <si>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</si>
  <si>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</si>
  <si>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</si>
  <si>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</si>
  <si>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</si>
  <si>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</si>
  <si>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</si>
  <si>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</si>
  <si>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</si>
  <si>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</si>
  <si>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</si>
  <si>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</si>
  <si>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</si>
  <si>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</si>
  <si>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</si>
  <si>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</si>
  <si>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</si>
  <si>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</si>
  <si>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</si>
  <si>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</si>
  <si>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</si>
  <si>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</si>
  <si>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</si>
  <si>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</si>
  <si>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</si>
  <si>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</si>
  <si>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</si>
  <si>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</si>
  <si>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</si>
  <si>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</si>
  <si>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</si>
  <si>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</si>
  <si>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</si>
  <si>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</si>
  <si>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</si>
  <si>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</si>
  <si>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</si>
  <si>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</si>
  <si>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</si>
  <si>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</si>
  <si>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</si>
  <si>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</si>
  <si>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</si>
  <si>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</si>
  <si>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</si>
  <si>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</si>
  <si>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</si>
  <si>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</si>
  <si>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</si>
  <si>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</si>
  <si>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</si>
  <si>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</si>
  <si>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</si>
  <si>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</si>
  <si>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</si>
  <si>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</si>
  <si>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</si>
  <si>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</si>
  <si>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</si>
  <si>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</si>
  <si>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</si>
  <si>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</si>
  <si>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</si>
  <si>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</si>
  <si>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</si>
  <si>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</si>
  <si>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</si>
  <si>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</si>
  <si>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</si>
  <si>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</si>
  <si>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</si>
  <si>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</si>
  <si>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</si>
  <si>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</si>
  <si>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</si>
  <si>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</si>
  <si>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</si>
  <si>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</si>
  <si>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</si>
  <si>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</si>
  <si>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</si>
  <si>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</si>
  <si>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</si>
  <si>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</si>
  <si>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</si>
  <si>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</si>
  <si>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</si>
  <si>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</si>
  <si>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</si>
  <si>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</si>
  <si>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</si>
  <si>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</si>
  <si>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</si>
  <si>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</si>
  <si>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</si>
  <si>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</si>
  <si>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</si>
  <si>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</si>
  <si>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</si>
  <si>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</si>
  <si>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</si>
  <si>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</si>
  <si>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</si>
  <si>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</si>
  <si>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</si>
  <si>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</si>
  <si>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</si>
  <si>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</si>
  <si>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</si>
  <si>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</si>
  <si>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</si>
  <si>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</si>
  <si>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</si>
  <si>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</si>
  <si>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</si>
  <si>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</si>
  <si>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</si>
  <si>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</si>
  <si>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</si>
  <si>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</si>
  <si>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</si>
  <si>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</si>
  <si>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</si>
  <si>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</si>
  <si>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</si>
  <si>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</si>
  <si>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</si>
  <si>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</si>
  <si>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</si>
  <si>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</si>
  <si>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</si>
  <si>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</si>
  <si>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</si>
  <si>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</si>
  <si>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</si>
  <si>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</si>
  <si>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</si>
  <si>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</si>
  <si>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</si>
  <si>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</si>
  <si>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</si>
  <si>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</si>
  <si>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</si>
  <si>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</si>
  <si>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</si>
  <si>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</si>
  <si>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</si>
  <si>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</si>
  <si>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</si>
  <si>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</si>
  <si>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</si>
  <si>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</si>
  <si>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</si>
  <si>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</si>
  <si>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</si>
  <si>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</si>
  <si>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</si>
  <si>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</si>
  <si>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</si>
  <si>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</si>
  <si>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</si>
  <si>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</si>
  <si>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</si>
  <si>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</si>
  <si>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</si>
  <si>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</si>
  <si>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</si>
  <si>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</si>
  <si>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</si>
  <si>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</si>
  <si>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</si>
  <si>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</si>
  <si>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</si>
  <si>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</si>
  <si>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</si>
  <si>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</si>
  <si>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</si>
  <si>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</si>
  <si>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</si>
  <si>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</si>
  <si>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</si>
  <si>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</si>
  <si>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</si>
  <si>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</si>
  <si>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</si>
  <si>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</si>
  <si>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</si>
  <si>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</si>
  <si>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</si>
  <si>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</si>
  <si>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</si>
  <si>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</si>
  <si>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</si>
  <si>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</si>
  <si>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</si>
  <si>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</si>
  <si>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</si>
  <si>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</si>
  <si>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</si>
  <si>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</si>
  <si>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</si>
  <si>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</si>
  <si>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</si>
  <si>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</si>
  <si>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</si>
  <si>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</si>
  <si>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</si>
  <si>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</si>
  <si>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</si>
  <si>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</si>
  <si>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</si>
  <si>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</si>
  <si>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</si>
  <si>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</si>
  <si>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</si>
  <si>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</si>
  <si>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</si>
  <si>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</si>
  <si>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</si>
  <si>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</si>
  <si>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</si>
  <si>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</si>
  <si>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</si>
  <si>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</si>
  <si>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</si>
  <si>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</si>
  <si>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</si>
  <si>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</si>
  <si>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</si>
  <si>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</si>
  <si>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</si>
  <si>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</si>
  <si>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</si>
  <si>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</si>
  <si>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</si>
  <si>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</si>
  <si>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</si>
  <si>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</si>
  <si>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</si>
  <si>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</si>
  <si>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</si>
  <si>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</si>
  <si>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</si>
  <si>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</si>
  <si>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</si>
  <si>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</si>
  <si>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</si>
  <si>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</si>
  <si>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</si>
  <si>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</si>
  <si>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</si>
  <si>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</si>
  <si>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</si>
  <si>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</si>
  <si>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</si>
  <si>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</si>
  <si>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</si>
  <si>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</si>
  <si>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</si>
  <si>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</si>
  <si>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</si>
  <si>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</si>
  <si>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</si>
  <si>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</si>
  <si>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</si>
  <si>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</si>
  <si>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</si>
  <si>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</si>
  <si>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</si>
  <si>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</si>
  <si>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</si>
  <si>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</si>
  <si>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</si>
  <si>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</si>
  <si>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</si>
  <si>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</si>
  <si>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</si>
  <si>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</si>
  <si>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</si>
  <si>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</si>
  <si>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</si>
  <si>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</si>
  <si>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</si>
  <si>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</si>
  <si>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</si>
  <si>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</si>
  <si>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</si>
  <si>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</si>
  <si>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</si>
  <si>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</si>
  <si>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</si>
  <si>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</si>
  <si>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</si>
  <si>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</si>
  <si>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</si>
  <si>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</si>
  <si>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</si>
  <si>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</si>
  <si>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</si>
  <si>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</si>
  <si>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</si>
  <si>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</si>
  <si>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</si>
  <si>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</si>
  <si>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</si>
  <si>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</si>
  <si>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</si>
  <si>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</si>
  <si>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</si>
  <si>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</si>
  <si>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</si>
  <si>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</si>
  <si>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</si>
  <si>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</si>
  <si>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</si>
  <si>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</si>
  <si>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</si>
  <si>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</si>
  <si>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</si>
  <si>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</si>
  <si>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</si>
  <si>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</si>
  <si>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</si>
  <si>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</si>
  <si>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</si>
  <si>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</si>
  <si>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</si>
  <si>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</si>
  <si>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</si>
  <si>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</si>
  <si>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</si>
  <si>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</si>
  <si>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</si>
  <si>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</si>
  <si>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</si>
  <si>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</si>
  <si>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</si>
  <si>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</si>
  <si>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</si>
  <si>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</si>
  <si>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</si>
  <si>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</si>
  <si>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</si>
  <si>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</si>
  <si>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</si>
  <si>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</si>
  <si>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</si>
  <si>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</si>
  <si>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</si>
  <si>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</si>
  <si>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</si>
  <si>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</si>
  <si>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</si>
  <si>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</si>
  <si>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</si>
  <si>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</si>
  <si>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</si>
  <si>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</si>
  <si>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</si>
  <si>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</si>
  <si>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</si>
  <si>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</si>
  <si>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</si>
  <si>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</si>
  <si>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</si>
  <si>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</si>
  <si>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</si>
  <si>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</si>
  <si>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</si>
  <si>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</si>
  <si>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</si>
  <si>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</si>
  <si>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</si>
  <si>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</si>
  <si>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</si>
  <si>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</si>
  <si>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</si>
  <si>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</si>
  <si>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</si>
  <si>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</si>
  <si>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</si>
  <si>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</si>
  <si>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</si>
  <si>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</si>
  <si>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</si>
  <si>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</si>
  <si>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</si>
  <si>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</si>
  <si>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</si>
  <si>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</si>
  <si>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</si>
  <si>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</si>
  <si>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</si>
  <si>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</si>
  <si>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</si>
  <si>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</si>
  <si>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</si>
  <si>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</si>
  <si>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</si>
  <si>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</si>
  <si>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</si>
  <si>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</si>
  <si>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</si>
  <si>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</si>
  <si>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</si>
  <si>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</si>
  <si>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</si>
  <si>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</si>
  <si>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</si>
  <si>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</si>
  <si>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</si>
  <si>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</si>
  <si>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</si>
  <si>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</si>
  <si>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</si>
  <si>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</si>
  <si>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</si>
  <si>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</si>
  <si>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</si>
  <si>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</si>
  <si>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</si>
  <si>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</si>
  <si>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</si>
  <si>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</si>
  <si>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</si>
  <si>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</si>
  <si>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</si>
  <si>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</si>
  <si>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</si>
  <si>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</si>
  <si>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</si>
  <si>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</si>
  <si>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</si>
  <si>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</si>
  <si>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</si>
  <si>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</si>
  <si>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</si>
  <si>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</si>
  <si>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</si>
  <si>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</si>
  <si>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</si>
  <si>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</si>
  <si>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</si>
  <si>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</si>
  <si>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</si>
  <si>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</si>
  <si>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</si>
  <si>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</si>
  <si>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</si>
  <si>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</si>
  <si>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</si>
  <si>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</si>
  <si>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</si>
  <si>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</si>
  <si>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</si>
  <si>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</si>
  <si>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</si>
  <si>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</si>
  <si>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</si>
  <si>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</si>
  <si>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</si>
  <si>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</si>
  <si>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</si>
  <si>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</si>
  <si>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</si>
  <si>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</si>
  <si>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</si>
  <si>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</si>
  <si>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</si>
  <si>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</si>
  <si>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</si>
  <si>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</si>
  <si>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</si>
  <si>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</si>
  <si>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</si>
  <si>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</si>
  <si>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</si>
  <si>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</si>
  <si>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</si>
  <si>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</si>
  <si>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</si>
  <si>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</si>
  <si>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</si>
  <si>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</si>
  <si>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</si>
  <si>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</si>
  <si>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</si>
  <si>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</si>
  <si>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</si>
  <si>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</si>
  <si>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</si>
  <si>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</si>
  <si>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</si>
  <si>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</si>
  <si>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</si>
  <si>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</si>
  <si>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</si>
  <si>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</si>
  <si>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</si>
  <si>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</si>
  <si>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</si>
  <si>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</si>
  <si>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</si>
  <si>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</si>
  <si>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</si>
  <si>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</si>
  <si>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</si>
  <si>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</si>
  <si>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</si>
  <si>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</si>
  <si>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</si>
  <si>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</si>
  <si>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</si>
  <si>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</si>
  <si>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</si>
  <si>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</si>
  <si>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</si>
  <si>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</si>
  <si>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</si>
  <si>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</si>
  <si>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</si>
  <si>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</si>
  <si>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</si>
  <si>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</si>
  <si>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</si>
  <si>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</si>
  <si>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</si>
  <si>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</si>
  <si>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</si>
  <si>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</si>
  <si>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</si>
  <si>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</si>
  <si>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</si>
  <si>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</si>
  <si>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</si>
  <si>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</si>
  <si>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</si>
  <si>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</si>
  <si>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</si>
  <si>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</si>
  <si>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</si>
  <si>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</si>
  <si>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</si>
  <si>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</si>
  <si>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</si>
  <si>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</si>
  <si>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</si>
  <si>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</si>
  <si>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</si>
  <si>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</si>
  <si>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</si>
  <si>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</si>
  <si>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</si>
  <si>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</si>
  <si>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</si>
  <si>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</si>
  <si>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</si>
  <si>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</si>
  <si>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</si>
  <si>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</si>
  <si>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</si>
  <si>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</si>
  <si>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</si>
  <si>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</si>
  <si>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</si>
  <si>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</si>
  <si>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</si>
  <si>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</si>
  <si>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</si>
  <si>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</si>
  <si>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</si>
  <si>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</si>
  <si>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</si>
  <si>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</si>
  <si>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</si>
  <si>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</si>
  <si>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</si>
  <si>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</si>
  <si>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</si>
  <si>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</si>
  <si>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</si>
  <si>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</si>
  <si>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</si>
  <si>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</si>
  <si>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</si>
  <si>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</si>
  <si>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</si>
  <si>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</si>
  <si>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</si>
  <si>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</si>
  <si>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</si>
  <si>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</si>
  <si>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</si>
  <si>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</si>
  <si>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</si>
  <si>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</si>
  <si>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</si>
  <si>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</si>
  <si>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</si>
  <si>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</si>
  <si>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</si>
  <si>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</si>
  <si>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</si>
  <si>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</si>
  <si>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</si>
  <si>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</si>
  <si>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</si>
  <si>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</si>
  <si>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</si>
  <si>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</si>
  <si>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</si>
  <si>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</si>
  <si>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</si>
  <si>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</si>
  <si>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</si>
  <si>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</si>
  <si>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</si>
  <si>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</si>
  <si>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</si>
  <si>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</si>
  <si>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</si>
  <si>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</si>
  <si>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</si>
  <si>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</si>
  <si>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</si>
  <si>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</si>
  <si>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</si>
  <si>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</si>
  <si>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</si>
  <si>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</si>
  <si>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</si>
  <si>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</si>
  <si>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</si>
  <si>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</si>
  <si>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</si>
  <si>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</si>
  <si>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</si>
  <si>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</si>
  <si>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</si>
  <si>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</si>
  <si>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</si>
  <si>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</si>
  <si>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</si>
  <si>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</si>
  <si>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</si>
  <si>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</si>
  <si>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</si>
  <si>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</si>
  <si>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</si>
  <si>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</si>
  <si>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</si>
  <si>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</si>
  <si>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</si>
  <si>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</si>
  <si>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</si>
  <si>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</si>
  <si>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</si>
  <si>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</si>
  <si>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</si>
  <si>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</si>
  <si>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</si>
  <si>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</si>
  <si>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</si>
  <si>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</si>
  <si>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</si>
  <si>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</si>
  <si>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</si>
  <si>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</si>
  <si>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</si>
  <si>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</si>
  <si>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</si>
  <si>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</si>
  <si>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</si>
  <si>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</si>
  <si>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</si>
  <si>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</si>
  <si>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</si>
  <si>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</si>
  <si>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</si>
  <si>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</si>
  <si>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</si>
  <si>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</si>
  <si>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</si>
  <si>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</si>
  <si>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</si>
  <si>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</si>
  <si>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</si>
  <si>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</si>
  <si>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</si>
  <si>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</si>
  <si>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</si>
  <si>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</si>
  <si>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</si>
  <si>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</si>
  <si>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</si>
  <si>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</si>
  <si>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</si>
  <si>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</si>
  <si>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</si>
  <si>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</si>
  <si>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</si>
  <si>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</si>
  <si>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</si>
  <si>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</si>
  <si>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</si>
  <si>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</si>
  <si>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</si>
  <si>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</si>
  <si>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</si>
  <si>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</si>
  <si>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</si>
  <si>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</si>
  <si>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</si>
  <si>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</si>
  <si>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</si>
  <si>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</si>
  <si>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</si>
  <si>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</si>
  <si>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</si>
  <si>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</si>
  <si>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</si>
  <si>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</si>
  <si>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</si>
  <si>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</si>
  <si>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</si>
  <si>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</si>
  <si>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</si>
  <si>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</si>
  <si>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</si>
  <si>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</si>
  <si>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</si>
  <si>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</si>
  <si>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</si>
  <si>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</si>
  <si>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</si>
  <si>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</si>
  <si>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</si>
  <si>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</si>
  <si>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</si>
  <si>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</si>
  <si>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</si>
  <si>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</si>
  <si>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</si>
  <si>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</si>
  <si>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</si>
  <si>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</si>
  <si>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</si>
  <si>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</si>
  <si>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</si>
  <si>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</si>
  <si>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</si>
  <si>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</si>
  <si>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</si>
  <si>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</si>
  <si>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</si>
  <si>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</si>
  <si>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</si>
  <si>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</si>
  <si>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</si>
  <si>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</si>
  <si>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</si>
  <si>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</si>
  <si>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</si>
  <si>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</si>
  <si>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</si>
  <si>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</si>
  <si>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</si>
  <si>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</si>
  <si>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</si>
  <si>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</si>
  <si>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</si>
  <si>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</si>
  <si>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</si>
  <si>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</si>
  <si>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</si>
  <si>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</si>
  <si>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</si>
  <si>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</si>
  <si>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</si>
  <si>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</si>
  <si>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</si>
  <si>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</si>
  <si>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</si>
  <si>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</si>
  <si>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</si>
  <si>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</si>
  <si>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</si>
  <si>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</si>
  <si>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</si>
  <si>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</si>
  <si>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</si>
  <si>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</si>
  <si>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</si>
  <si>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</si>
  <si>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</si>
  <si>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</si>
  <si>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</si>
  <si>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</si>
  <si>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</si>
  <si>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</si>
  <si>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</si>
  <si>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</si>
  <si>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</si>
  <si>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</si>
  <si>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</si>
  <si>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</si>
  <si>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</si>
  <si>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</si>
  <si>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</si>
  <si>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</si>
  <si>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</si>
  <si>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</si>
  <si>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</si>
  <si>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</si>
  <si>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</si>
  <si>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</si>
  <si>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</si>
  <si>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</si>
  <si>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</si>
  <si>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</si>
  <si>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</si>
  <si>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</si>
  <si>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</si>
  <si>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</si>
  <si>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</si>
  <si>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</si>
  <si>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</si>
  <si>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</si>
  <si>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</si>
  <si>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</si>
  <si>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</si>
  <si>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</si>
  <si>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</si>
  <si>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</si>
  <si>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</si>
  <si>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</si>
  <si>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</si>
  <si>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</si>
  <si>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</si>
  <si>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</si>
  <si>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</si>
  <si>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</si>
  <si>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</si>
  <si>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</si>
  <si>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</si>
  <si>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</si>
  <si>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</si>
  <si>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</si>
  <si>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</si>
  <si>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</si>
  <si>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</si>
  <si>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</si>
  <si>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</si>
  <si>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</si>
  <si>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</si>
  <si>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</si>
  <si>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</si>
  <si>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</si>
  <si>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</si>
  <si>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</si>
  <si>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</si>
  <si>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</si>
  <si>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</si>
  <si>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</si>
  <si>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</si>
  <si>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</si>
  <si>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</si>
  <si>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</si>
  <si>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</si>
  <si>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</si>
  <si>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</si>
  <si>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</si>
  <si>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</si>
  <si>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</si>
  <si>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</si>
  <si>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</si>
  <si>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</si>
  <si>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</si>
  <si>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</si>
  <si>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</si>
  <si>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</si>
  <si>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</si>
  <si>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</si>
  <si>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</si>
  <si>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</si>
  <si>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</si>
  <si>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</si>
  <si>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</si>
  <si>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</si>
  <si>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</si>
  <si>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</si>
  <si>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</si>
  <si>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</si>
  <si>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</si>
  <si>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</si>
  <si>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</si>
  <si>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</si>
  <si>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</si>
  <si>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</si>
  <si>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</si>
  <si>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</si>
  <si>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</si>
  <si>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</si>
  <si>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</si>
  <si>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</si>
  <si>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</si>
  <si>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</si>
  <si>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</si>
  <si>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</si>
  <si>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</si>
  <si>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</si>
  <si>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</si>
  <si>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</si>
  <si>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</si>
  <si>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</si>
  <si>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</si>
  <si>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</si>
  <si>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</si>
  <si>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</si>
  <si>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</si>
  <si>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</si>
  <si>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</si>
  <si>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</si>
  <si>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</si>
  <si>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</si>
  <si>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</si>
  <si>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</si>
  <si>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</si>
  <si>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</si>
  <si>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</si>
  <si>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</si>
  <si>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</si>
  <si>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</si>
  <si>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</si>
  <si>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</si>
  <si>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</si>
  <si>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</si>
  <si>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</si>
  <si>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</si>
  <si>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</si>
  <si>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</si>
  <si>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</si>
  <si>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</si>
  <si>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</si>
  <si>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</si>
  <si>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</si>
  <si>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</si>
  <si>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</si>
  <si>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</si>
  <si>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</si>
  <si>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</si>
  <si>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</si>
  <si>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</si>
  <si>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</si>
  <si>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</si>
  <si>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</si>
  <si>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</si>
  <si>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</si>
  <si>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</si>
  <si>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</si>
  <si>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</si>
  <si>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</si>
  <si>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</si>
  <si>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</si>
  <si>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</si>
  <si>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</si>
  <si>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</si>
  <si>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</si>
  <si>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</si>
  <si>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</si>
  <si>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</si>
  <si>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</si>
  <si>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</si>
  <si>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</si>
  <si>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</si>
  <si>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</si>
  <si>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</si>
  <si>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</si>
  <si>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</si>
  <si>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</si>
  <si>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</si>
  <si>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</si>
  <si>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</si>
  <si>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</si>
  <si>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</si>
  <si>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</si>
  <si>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</si>
  <si>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</si>
  <si>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</si>
  <si>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</si>
  <si>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</si>
  <si>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</si>
  <si>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</si>
  <si>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</si>
  <si>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</si>
  <si>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</si>
  <si>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</si>
  <si>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</si>
  <si>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</si>
  <si>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</si>
  <si>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</si>
  <si>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</si>
  <si>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</si>
  <si>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</si>
  <si>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</si>
  <si>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</si>
  <si>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</si>
  <si>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</si>
  <si>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</si>
  <si>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</si>
  <si>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</si>
  <si>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</si>
  <si>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</si>
  <si>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</si>
  <si>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</si>
  <si>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</si>
  <si>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</si>
  <si>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</si>
  <si>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</si>
  <si>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</si>
  <si>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</si>
  <si>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</si>
  <si>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</si>
  <si>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</si>
  <si>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</si>
  <si>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</si>
  <si>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</si>
  <si>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</si>
  <si>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</si>
  <si>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</si>
  <si>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</si>
  <si>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</si>
  <si>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</si>
  <si>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</si>
  <si>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</si>
  <si>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</si>
  <si>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</si>
  <si>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</si>
  <si>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</si>
  <si>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</si>
  <si>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</si>
  <si>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</si>
  <si>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</si>
  <si>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</si>
  <si>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</si>
  <si>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</si>
  <si>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</si>
  <si>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</si>
  <si>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</si>
  <si>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</si>
  <si>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</si>
  <si>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</si>
  <si>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</si>
  <si>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</si>
  <si>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</si>
  <si>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</si>
  <si>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</si>
  <si>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</si>
  <si>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</si>
  <si>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</si>
  <si>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</si>
  <si>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</si>
  <si>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</si>
  <si>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</si>
  <si>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</si>
  <si>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</si>
  <si>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</si>
  <si>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</si>
  <si>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</si>
  <si>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</si>
  <si>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</si>
  <si>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</si>
  <si>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</si>
  <si>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</si>
  <si>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</si>
  <si>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</si>
  <si>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</si>
  <si>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</si>
  <si>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</si>
  <si>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</si>
  <si>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</si>
  <si>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</si>
  <si>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</si>
  <si>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</si>
  <si>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</si>
  <si>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</si>
  <si>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</si>
  <si>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</si>
  <si>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</si>
  <si>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</si>
  <si>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</si>
  <si>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</si>
  <si>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</si>
  <si>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</si>
  <si>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</si>
  <si>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</si>
  <si>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</si>
  <si>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</si>
  <si>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</si>
  <si>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</si>
  <si>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</si>
  <si>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</si>
  <si>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</si>
  <si>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</si>
  <si>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</si>
  <si>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</si>
  <si>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</si>
  <si>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</si>
  <si>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</si>
  <si>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</si>
  <si>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</si>
  <si>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</si>
  <si>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</si>
  <si>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</si>
  <si>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</si>
  <si>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</si>
  <si>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</si>
  <si>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</si>
  <si>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</si>
  <si>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</si>
  <si>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</si>
  <si>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</si>
  <si>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</si>
  <si>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</si>
  <si>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</si>
  <si>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</si>
  <si>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</si>
  <si>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</si>
  <si>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</si>
  <si>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</si>
  <si>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</si>
  <si>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</si>
  <si>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</si>
  <si>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</si>
  <si>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</si>
  <si>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</si>
  <si>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</si>
  <si>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</si>
  <si>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</si>
  <si>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</si>
  <si>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</si>
  <si>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</si>
  <si>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</si>
  <si>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</si>
  <si>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</si>
  <si>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</si>
  <si>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</si>
  <si>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</si>
  <si>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</si>
  <si>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</si>
  <si>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</si>
  <si>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</si>
  <si>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</si>
  <si>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</si>
  <si>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</si>
  <si>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</si>
  <si>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</si>
  <si>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</si>
  <si>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</si>
  <si>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</si>
  <si>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</si>
  <si>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</si>
  <si>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</si>
  <si>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</si>
  <si>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</si>
  <si>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</si>
  <si>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</si>
  <si>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</si>
  <si>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</si>
  <si>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</si>
  <si>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</si>
  <si>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</si>
  <si>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</si>
  <si>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</si>
  <si>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</si>
  <si>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</si>
  <si>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</si>
  <si>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</si>
  <si>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</si>
  <si>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</si>
  <si>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</si>
  <si>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</si>
  <si>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</si>
  <si>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</si>
  <si>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</si>
  <si>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</si>
  <si>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</si>
  <si>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</si>
  <si>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</si>
  <si>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</si>
  <si>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</si>
  <si>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</si>
  <si>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</si>
  <si>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</si>
  <si>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</si>
  <si>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</si>
  <si>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</si>
  <si>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</si>
  <si>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</si>
  <si>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</si>
  <si>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</si>
  <si>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</si>
  <si>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</si>
  <si>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</si>
  <si>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</si>
  <si>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</si>
  <si>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</si>
  <si>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</si>
  <si>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</si>
  <si>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</si>
  <si>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</si>
  <si>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</si>
  <si>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</si>
  <si>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</si>
  <si>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</si>
  <si>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</si>
  <si>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</si>
  <si>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</si>
  <si>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</si>
  <si>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</si>
  <si>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</si>
  <si>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</si>
  <si>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</si>
  <si>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</si>
  <si>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</si>
  <si>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</si>
  <si>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</si>
  <si>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</si>
  <si>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</si>
  <si>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</si>
  <si>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</si>
  <si>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</si>
  <si>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</si>
  <si>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</si>
  <si>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</si>
  <si>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</si>
  <si>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</si>
  <si>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</si>
  <si>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</si>
  <si>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</si>
  <si>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</si>
  <si>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</si>
  <si>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</si>
  <si>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</si>
  <si>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</si>
  <si>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</si>
  <si>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</si>
  <si>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</si>
  <si>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</si>
  <si>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</si>
  <si>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</si>
  <si>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</si>
  <si>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</si>
  <si>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</si>
  <si>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</si>
  <si>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</si>
  <si>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</si>
  <si>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</si>
  <si>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</si>
  <si>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</si>
  <si>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</si>
  <si>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</si>
  <si>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</si>
  <si>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</si>
  <si>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</si>
  <si>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</si>
  <si>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</si>
  <si>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</si>
  <si>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</si>
  <si>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</si>
  <si>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</si>
  <si>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</si>
  <si>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</si>
  <si>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</si>
  <si>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</si>
  <si>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</si>
  <si>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</si>
  <si>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</si>
  <si>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</si>
  <si>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</si>
  <si>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</si>
  <si>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</si>
  <si>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</si>
  <si>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</si>
  <si>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</si>
  <si>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</si>
  <si>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</si>
  <si>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</si>
  <si>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</si>
  <si>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</si>
  <si>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</si>
  <si>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</si>
  <si>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</si>
  <si>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</si>
  <si>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</si>
  <si>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</si>
  <si>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</si>
  <si>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</si>
  <si>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</si>
  <si>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</si>
  <si>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</si>
  <si>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</si>
  <si>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</si>
  <si>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</si>
  <si>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</si>
  <si>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</si>
  <si>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</si>
  <si>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</si>
  <si>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</si>
  <si>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</si>
  <si>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</si>
  <si>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</si>
  <si>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</si>
  <si>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</si>
  <si>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</si>
  <si>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</si>
  <si>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</si>
  <si>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</si>
  <si>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</si>
  <si>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</si>
  <si>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</si>
  <si>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</si>
  <si>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</si>
  <si>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</si>
  <si>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</si>
  <si>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</si>
  <si>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</si>
  <si>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</si>
  <si>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</si>
  <si>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</si>
  <si>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</si>
  <si>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</si>
  <si>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</si>
  <si>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</si>
  <si>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</si>
  <si>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</si>
  <si>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</si>
  <si>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</si>
  <si>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</si>
  <si>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</si>
  <si>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</si>
  <si>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</si>
  <si>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</si>
  <si>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</si>
  <si>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</si>
  <si>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</si>
  <si>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</si>
  <si>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</si>
  <si>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</si>
  <si>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</si>
  <si>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</si>
  <si>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</si>
  <si>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</si>
  <si>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</si>
  <si>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</si>
  <si>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</si>
  <si>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</si>
  <si>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</si>
  <si>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</si>
  <si>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</si>
  <si>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</si>
  <si>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</si>
  <si>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</si>
  <si>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</si>
  <si>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</si>
  <si>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</si>
  <si>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</si>
  <si>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</si>
  <si>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</si>
  <si>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</si>
  <si>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</si>
  <si>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</si>
  <si>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</si>
  <si>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</si>
  <si>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</si>
  <si>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</si>
  <si>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</si>
  <si>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</si>
  <si>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</si>
  <si>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</si>
  <si>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</si>
  <si>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</si>
  <si>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</si>
  <si>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</si>
  <si>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</si>
  <si>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</si>
  <si>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</si>
  <si>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</si>
  <si>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</si>
  <si>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</si>
  <si>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</si>
  <si>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</si>
  <si>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</si>
  <si>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</si>
  <si>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</si>
  <si>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</si>
  <si>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</si>
  <si>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</si>
  <si>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</si>
  <si>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</si>
  <si>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</si>
  <si>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</si>
  <si>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</si>
  <si>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</si>
  <si>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</si>
  <si>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</si>
  <si>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</si>
  <si>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</si>
  <si>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</si>
  <si>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</si>
  <si>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</si>
  <si>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</si>
  <si>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</si>
  <si>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</si>
  <si>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</si>
  <si>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</si>
  <si>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</si>
  <si>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</si>
  <si>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</si>
  <si>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</si>
  <si>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</si>
  <si>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</si>
  <si>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</si>
  <si>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</si>
  <si>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</si>
  <si>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</si>
  <si>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</si>
  <si>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</si>
  <si>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</si>
  <si>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</si>
  <si>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</si>
  <si>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</si>
  <si>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</si>
  <si>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</si>
  <si>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</si>
  <si>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</si>
  <si>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</si>
  <si>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</si>
  <si>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</si>
  <si>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</si>
  <si>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</si>
  <si>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</si>
  <si>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</si>
  <si>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</si>
  <si>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</si>
  <si>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</si>
  <si>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</si>
  <si>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</si>
  <si>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</si>
  <si>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</si>
  <si>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</si>
  <si>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</si>
  <si>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</si>
  <si>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</si>
  <si>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</si>
  <si>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</si>
  <si>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</si>
  <si>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</si>
  <si>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</si>
  <si>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</si>
  <si>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</si>
  <si>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</si>
  <si>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</si>
  <si>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</si>
  <si>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</si>
  <si>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</si>
  <si>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</si>
  <si>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</si>
  <si>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</si>
  <si>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</si>
  <si>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</si>
  <si>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</si>
  <si>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</si>
  <si>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</si>
  <si>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</si>
  <si>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</si>
  <si>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</si>
  <si>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</si>
  <si>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</si>
  <si>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</si>
  <si>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</si>
  <si>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</si>
  <si>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</si>
  <si>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</si>
  <si>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</si>
  <si>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</si>
  <si>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</si>
  <si>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</si>
  <si>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</si>
  <si>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</si>
  <si>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</si>
  <si>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</si>
  <si>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</si>
  <si>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</si>
  <si>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</si>
  <si>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</si>
  <si>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</si>
  <si>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</si>
  <si>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</si>
  <si>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</si>
  <si>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</si>
  <si>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</si>
  <si>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</si>
  <si>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</si>
  <si>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</si>
  <si>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</si>
  <si>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</si>
  <si>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</si>
  <si>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</si>
  <si>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</si>
  <si>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</si>
  <si>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</si>
  <si>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</si>
  <si>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</si>
  <si>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</si>
  <si>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</si>
  <si>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</si>
  <si>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</si>
  <si>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</si>
  <si>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</si>
  <si>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</si>
  <si>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</si>
  <si>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</si>
  <si>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</si>
  <si>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</si>
  <si>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</si>
  <si>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</si>
  <si>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</si>
  <si>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</si>
  <si>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</si>
  <si>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</si>
  <si>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</si>
  <si>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</si>
  <si>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</si>
  <si>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</si>
  <si>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</si>
  <si>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</si>
  <si>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</si>
  <si>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</si>
  <si>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</si>
  <si>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</si>
  <si>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</si>
  <si>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</si>
  <si>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</si>
  <si>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</si>
  <si>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</si>
  <si>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</si>
  <si>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</si>
  <si>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</si>
  <si>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</si>
  <si>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</si>
  <si>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</si>
  <si>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</si>
  <si>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</si>
  <si>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</si>
  <si>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</si>
  <si>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</si>
  <si>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</si>
  <si>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</si>
  <si>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</si>
  <si>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</si>
  <si>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</si>
  <si>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</si>
  <si>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</si>
  <si>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</si>
  <si>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</si>
  <si>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</si>
  <si>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</si>
  <si>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</si>
  <si>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</si>
  <si>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</si>
  <si>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</si>
  <si>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</si>
  <si>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</si>
  <si>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</si>
  <si>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</si>
  <si>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</si>
  <si>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</si>
  <si>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</si>
  <si>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</si>
  <si>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</si>
  <si>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</si>
  <si>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</si>
  <si>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</si>
  <si>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</si>
  <si>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</si>
  <si>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</si>
  <si>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</si>
  <si>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</si>
  <si>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</si>
  <si>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</si>
  <si>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</si>
  <si>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</si>
  <si>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</si>
  <si>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</si>
  <si>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</si>
  <si>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</si>
  <si>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</si>
  <si>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</si>
  <si>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</si>
  <si>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</si>
  <si>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</si>
  <si>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</si>
  <si>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</si>
  <si>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</si>
  <si>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</si>
  <si>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</si>
  <si>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</si>
  <si>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</si>
  <si>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</si>
  <si>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</si>
  <si>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</si>
  <si>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</si>
  <si>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</si>
  <si>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</si>
  <si>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</si>
  <si>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</si>
  <si>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</si>
  <si>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</si>
  <si>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</si>
  <si>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</si>
  <si>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</si>
  <si>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</si>
  <si>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</si>
  <si>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</si>
  <si>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</si>
  <si>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</si>
  <si>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</si>
  <si>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</si>
  <si>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</si>
  <si>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</si>
  <si>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</si>
  <si>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</si>
  <si>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</si>
  <si>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</si>
  <si>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</si>
  <si>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</si>
  <si>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</si>
  <si>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</si>
  <si>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</si>
  <si>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</si>
  <si>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</si>
  <si>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</si>
  <si>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</si>
  <si>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</si>
  <si>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</si>
  <si>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</si>
  <si>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</si>
  <si>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</si>
  <si>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</si>
  <si>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</si>
  <si>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</si>
  <si>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</si>
  <si>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</si>
  <si>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</si>
  <si>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</si>
  <si>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</si>
  <si>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</si>
  <si>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</si>
  <si>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</si>
  <si>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</si>
  <si>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</si>
  <si>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</si>
  <si>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</si>
  <si>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</si>
  <si>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</si>
  <si>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</si>
  <si>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</si>
  <si>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</si>
  <si>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</si>
  <si>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</si>
  <si>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</si>
  <si>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</si>
  <si>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</si>
  <si>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</si>
  <si>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</si>
  <si>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</si>
  <si>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</si>
  <si>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</si>
  <si>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</si>
  <si>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</si>
  <si>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</si>
  <si>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</si>
  <si>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</si>
  <si>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</si>
  <si>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</si>
  <si>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</si>
  <si>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</si>
  <si>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</si>
  <si>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</si>
  <si>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</si>
  <si>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</si>
  <si>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</si>
  <si>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</si>
  <si>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</si>
  <si>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</si>
  <si>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</si>
  <si>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</si>
  <si>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</si>
  <si>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</si>
  <si>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</si>
  <si>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</si>
  <si>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</si>
  <si>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</si>
  <si>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</si>
  <si>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</si>
  <si>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</si>
  <si>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</si>
  <si>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</si>
  <si>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</si>
  <si>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</si>
  <si>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</si>
  <si>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</si>
  <si>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</si>
  <si>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</si>
  <si>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</si>
  <si>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</si>
  <si>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</si>
  <si>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</si>
  <si>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</si>
  <si>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</si>
  <si>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</si>
  <si>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</si>
  <si>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</si>
  <si>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</si>
  <si>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</si>
  <si>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</si>
  <si>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</si>
  <si>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</si>
  <si>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</si>
  <si>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</si>
  <si>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</si>
  <si>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</si>
  <si>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</si>
  <si>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</si>
  <si>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</si>
  <si>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</si>
  <si>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</si>
  <si>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</si>
  <si>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</si>
  <si>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</si>
  <si>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</si>
  <si>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</si>
  <si>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</si>
  <si>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</si>
  <si>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</si>
  <si>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</si>
  <si>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</si>
  <si>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</si>
  <si>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</si>
  <si>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</si>
  <si>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</si>
  <si>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</si>
  <si>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</si>
  <si>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</si>
  <si>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</si>
  <si>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</si>
  <si>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</si>
  <si>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</si>
  <si>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</si>
  <si>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</si>
  <si>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</si>
  <si>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</si>
  <si>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</si>
  <si>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</si>
  <si>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</si>
  <si>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</si>
  <si>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</si>
  <si>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</si>
  <si>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</si>
  <si>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</si>
  <si>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</si>
  <si>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</si>
  <si>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</si>
  <si>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</si>
  <si>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</si>
  <si>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</si>
  <si>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</si>
  <si>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</si>
  <si>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</si>
  <si>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</si>
  <si>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</si>
  <si>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</si>
  <si>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</si>
  <si>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</si>
  <si>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</si>
  <si>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</si>
  <si>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</si>
  <si>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</si>
  <si>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</si>
  <si>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</si>
  <si>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</si>
  <si>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</si>
  <si>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</si>
  <si>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</si>
  <si>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</si>
  <si>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</si>
  <si>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</si>
  <si>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</si>
  <si>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</si>
  <si>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</si>
  <si>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</si>
  <si>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</si>
  <si>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</si>
  <si>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</si>
  <si>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</si>
  <si>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</si>
  <si>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</si>
  <si>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</si>
  <si>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</si>
  <si>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</si>
  <si>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</si>
  <si>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</si>
  <si>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</si>
  <si>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</si>
  <si>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</si>
  <si>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</si>
  <si>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</si>
  <si>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</si>
  <si>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</si>
  <si>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</si>
  <si>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</si>
  <si>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</si>
  <si>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</si>
  <si>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</si>
  <si>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</si>
  <si>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</si>
  <si>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</si>
  <si>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</si>
  <si>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</si>
  <si>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</si>
  <si>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</si>
  <si>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</si>
  <si>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</si>
  <si>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</si>
  <si>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</si>
  <si>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</si>
  <si>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</si>
  <si>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</si>
  <si>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</si>
  <si>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</si>
  <si>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</si>
  <si>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</si>
  <si>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</si>
  <si>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</si>
  <si>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</si>
  <si>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</si>
  <si>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</si>
  <si>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</si>
  <si>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</si>
  <si>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</si>
  <si>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</si>
  <si>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</si>
  <si>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</si>
  <si>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</si>
  <si>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</si>
  <si>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</si>
  <si>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</si>
  <si>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</si>
  <si>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</si>
  <si>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</si>
  <si>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</si>
  <si>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</si>
  <si>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</si>
  <si>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</si>
  <si>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</si>
  <si>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</si>
  <si>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</si>
  <si>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</si>
  <si>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</si>
  <si>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</si>
  <si>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</si>
  <si>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</si>
  <si>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</si>
  <si>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</si>
  <si>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</si>
  <si>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</si>
  <si>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</si>
  <si>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</si>
  <si>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</si>
  <si>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</si>
  <si>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</si>
  <si>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</si>
  <si>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</si>
  <si>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</si>
  <si>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</si>
  <si>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</si>
  <si>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</si>
  <si>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</si>
  <si>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</si>
  <si>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</si>
  <si>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</si>
  <si>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</si>
  <si>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</si>
  <si>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</si>
  <si>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</si>
  <si>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</si>
  <si>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</si>
  <si>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</si>
  <si>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</si>
  <si>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</si>
  <si>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</si>
  <si>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</si>
  <si>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</si>
  <si>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</si>
  <si>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</si>
  <si>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</si>
  <si>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</si>
  <si>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</si>
  <si>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</si>
  <si>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</si>
  <si>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</si>
  <si>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</si>
  <si>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</si>
  <si>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</si>
  <si>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</si>
  <si>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</si>
  <si>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</si>
  <si>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</si>
  <si>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</si>
  <si>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</si>
  <si>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</si>
  <si>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</si>
  <si>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</si>
  <si>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</si>
  <si>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</si>
  <si>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</si>
  <si>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</si>
  <si>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</si>
  <si>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</si>
  <si>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</si>
  <si>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</si>
  <si>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</si>
  <si>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</si>
  <si>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</si>
  <si>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</si>
  <si>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</si>
  <si>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</si>
  <si>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</si>
  <si>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</si>
  <si>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</si>
  <si>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</si>
  <si>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</si>
  <si>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</si>
  <si>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</si>
  <si>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</si>
  <si>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</si>
  <si>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</si>
  <si>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</si>
  <si>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</si>
  <si>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</si>
  <si>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</si>
  <si>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</si>
  <si>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</si>
  <si>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</si>
  <si>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</si>
  <si>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</si>
  <si>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</si>
  <si>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</si>
  <si>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</si>
  <si>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</si>
  <si>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</si>
  <si>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</si>
  <si>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</si>
  <si>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</si>
  <si>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</si>
  <si>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</si>
  <si>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</si>
  <si>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</si>
  <si>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</si>
  <si>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</si>
  <si>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</si>
  <si>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</si>
  <si>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</si>
  <si>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</si>
  <si>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</si>
  <si>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</si>
  <si>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</si>
  <si>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</si>
  <si>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</si>
  <si>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</si>
  <si>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</si>
  <si>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</si>
  <si>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</si>
  <si>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</si>
  <si>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</si>
  <si>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</si>
  <si>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</si>
  <si>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</si>
  <si>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</si>
  <si>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</si>
  <si>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</si>
  <si>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</si>
  <si>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</si>
  <si>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</si>
  <si>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</si>
  <si>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</si>
  <si>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</si>
  <si>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</si>
  <si>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</si>
  <si>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</si>
  <si>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</si>
  <si>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</si>
  <si>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</si>
  <si>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</si>
  <si>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</si>
  <si>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</si>
  <si>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</si>
  <si>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</si>
  <si>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</si>
  <si>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</si>
  <si>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</si>
  <si>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</si>
  <si>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</si>
  <si>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</si>
  <si>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</si>
  <si>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</si>
  <si>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</si>
  <si>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</si>
  <si>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</si>
  <si>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</si>
  <si>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</si>
  <si>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</si>
  <si>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</si>
  <si>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</si>
  <si>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</si>
  <si>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</si>
  <si>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</si>
  <si>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</si>
  <si>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</si>
  <si>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</si>
  <si>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</si>
  <si>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</si>
  <si>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</si>
  <si>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</si>
  <si>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</si>
  <si>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</si>
  <si>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</si>
  <si>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</si>
  <si>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</si>
  <si>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</si>
  <si>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</si>
  <si>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</si>
  <si>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</si>
  <si>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</si>
  <si>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</si>
  <si>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</si>
  <si>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</si>
  <si>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</si>
  <si>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</si>
  <si>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</si>
  <si>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</si>
  <si>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</si>
  <si>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</si>
  <si>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</si>
  <si>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</si>
  <si>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</si>
  <si>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</si>
  <si>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</si>
  <si>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</si>
  <si>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</si>
  <si>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</si>
  <si>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</si>
  <si>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</si>
  <si>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</si>
  <si>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</si>
  <si>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</si>
  <si>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</si>
  <si>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</si>
  <si>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</si>
  <si>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</si>
  <si>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</si>
  <si>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</si>
  <si>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</si>
  <si>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</si>
  <si>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</si>
  <si>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</si>
  <si>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</si>
  <si>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</si>
  <si>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</si>
  <si>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</si>
  <si>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</si>
  <si>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</si>
  <si>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</si>
  <si>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</si>
  <si>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</si>
  <si>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</si>
  <si>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</si>
  <si>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</si>
  <si>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</si>
  <si>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</si>
  <si>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</si>
  <si>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</si>
  <si>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</si>
  <si>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</si>
  <si>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</si>
  <si>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</si>
  <si>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</si>
  <si>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</si>
  <si>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</si>
  <si>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</si>
  <si>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</si>
  <si>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</si>
  <si>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</si>
  <si>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</si>
  <si>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</si>
  <si>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</si>
  <si>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</si>
  <si>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</si>
  <si>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</si>
  <si>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</si>
  <si>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</si>
  <si>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</si>
  <si>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</si>
  <si>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</si>
  <si>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</si>
  <si>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</si>
  <si>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</si>
  <si>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</si>
  <si>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</si>
  <si>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</si>
  <si>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</si>
  <si>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</si>
  <si>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</si>
  <si>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</si>
  <si>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</si>
  <si>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</si>
  <si>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</si>
  <si>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</si>
  <si>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</si>
  <si>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</si>
  <si>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</si>
  <si>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</si>
  <si>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</si>
  <si>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</si>
  <si>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</si>
  <si>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</si>
  <si>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</si>
  <si>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</si>
  <si>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</si>
  <si>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</si>
  <si>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</si>
  <si>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</si>
  <si>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</si>
  <si>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</si>
  <si>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</si>
  <si>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</si>
  <si>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</si>
  <si>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</si>
  <si>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</si>
  <si>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</si>
  <si>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</si>
  <si>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</si>
  <si>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</si>
  <si>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</si>
  <si>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</si>
  <si>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</si>
  <si>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</si>
  <si>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</si>
  <si>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</si>
  <si>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</si>
  <si>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</si>
  <si>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</si>
  <si>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</si>
  <si>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</si>
  <si>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</si>
  <si>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</si>
  <si>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</si>
  <si>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</si>
  <si>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</si>
  <si>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</si>
  <si>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</si>
  <si>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</si>
  <si>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</si>
  <si>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</si>
  <si>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</si>
  <si>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</si>
  <si>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</si>
  <si>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</si>
  <si>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</si>
  <si>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</si>
  <si>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</si>
  <si>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</si>
  <si>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</si>
  <si>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</si>
  <si>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</si>
  <si>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</si>
  <si>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</si>
  <si>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</si>
  <si>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</si>
  <si>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</si>
  <si>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</si>
  <si>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</si>
  <si>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</si>
  <si>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</si>
  <si>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</si>
  <si>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</si>
  <si>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</si>
  <si>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</si>
  <si>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</si>
  <si>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</si>
  <si>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</si>
  <si>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</si>
  <si>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</si>
  <si>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</si>
  <si>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</si>
  <si>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</si>
  <si>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</si>
  <si>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</si>
  <si>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</si>
  <si>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</si>
  <si>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</si>
  <si>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</si>
  <si>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</si>
  <si>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</si>
  <si>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</si>
  <si>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</si>
  <si>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</si>
  <si>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</si>
  <si>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</si>
  <si>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</si>
  <si>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</si>
  <si>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</si>
  <si>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</si>
  <si>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</si>
  <si>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</si>
  <si>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</si>
  <si>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</si>
  <si>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</si>
  <si>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</si>
  <si>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</si>
  <si>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</si>
  <si>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</si>
  <si>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</si>
  <si>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</si>
  <si>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</si>
  <si>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</si>
  <si>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</si>
  <si>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</si>
  <si>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</si>
  <si>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</si>
  <si>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</si>
  <si>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</si>
  <si>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</si>
  <si>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</si>
  <si>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</si>
  <si>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</si>
  <si>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</si>
  <si>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</si>
  <si>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</si>
  <si>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</si>
  <si>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</si>
  <si>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</si>
  <si>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</si>
  <si>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</si>
  <si>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</si>
  <si>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</si>
  <si>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</si>
  <si>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</si>
  <si>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</si>
  <si>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</si>
  <si>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</si>
  <si>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</si>
  <si>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</si>
  <si>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</si>
  <si>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</si>
  <si>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</si>
  <si>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</si>
  <si>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</si>
  <si>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</si>
  <si>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</si>
  <si>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</si>
  <si>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</si>
  <si>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</si>
  <si>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</si>
  <si>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</si>
  <si>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</si>
  <si>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</si>
  <si>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</si>
  <si>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</si>
  <si>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</si>
  <si>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</si>
  <si>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</si>
  <si>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</si>
  <si>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</si>
  <si>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</si>
  <si>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</si>
  <si>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</si>
  <si>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</si>
  <si>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</si>
  <si>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</si>
  <si>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</si>
  <si>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</si>
  <si>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</si>
  <si>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</si>
  <si>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</si>
  <si>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</si>
  <si>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</si>
  <si>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</si>
  <si>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</si>
  <si>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</si>
  <si>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</si>
  <si>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</si>
  <si>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</si>
  <si>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</si>
  <si>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</si>
  <si>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</si>
  <si>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</si>
  <si>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</si>
  <si>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</si>
  <si>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</si>
  <si>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</si>
  <si>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</si>
  <si>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</si>
  <si>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</si>
  <si>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</si>
  <si>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</si>
  <si>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</si>
  <si>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</si>
  <si>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</si>
  <si>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</si>
  <si>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</si>
  <si>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</si>
  <si>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</si>
  <si>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</si>
  <si>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</si>
  <si>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</si>
  <si>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</si>
  <si>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</si>
  <si>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</si>
  <si>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</si>
  <si>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</si>
  <si>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</si>
  <si>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</si>
  <si>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</si>
  <si>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</si>
  <si>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</si>
  <si>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</si>
  <si>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</si>
  <si>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</si>
  <si>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</si>
  <si>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</si>
  <si>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</si>
  <si>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</si>
  <si>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</si>
  <si>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</si>
  <si>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</si>
  <si>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</si>
  <si>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</si>
  <si>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</si>
  <si>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</si>
  <si>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</si>
  <si>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</si>
  <si>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</si>
  <si>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</si>
  <si>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</si>
  <si>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</si>
  <si>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</si>
  <si>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</si>
  <si>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</si>
  <si>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</si>
  <si>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</si>
  <si>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</si>
  <si>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</si>
  <si>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</si>
  <si>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</si>
  <si>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</si>
  <si>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</si>
  <si>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</si>
  <si>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</si>
  <si>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</si>
  <si>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</si>
  <si>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</si>
  <si>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</si>
  <si>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</si>
  <si>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</si>
  <si>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</si>
  <si>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</si>
  <si>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</si>
  <si>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</si>
  <si>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</si>
  <si>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</si>
  <si>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</si>
  <si>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</si>
  <si>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</si>
  <si>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</si>
  <si>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</si>
  <si>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</si>
  <si>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</si>
  <si>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</si>
  <si>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</si>
  <si>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</si>
  <si>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</si>
  <si>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</si>
  <si>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</si>
  <si>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</si>
  <si>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</si>
  <si>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</si>
  <si>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</si>
  <si>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</si>
  <si>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</si>
  <si>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</si>
  <si>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</si>
  <si>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</si>
  <si>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</si>
  <si>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</si>
  <si>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</si>
  <si>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</si>
  <si>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</si>
  <si>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</si>
  <si>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</si>
  <si>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</si>
  <si>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</si>
  <si>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</si>
  <si>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</si>
  <si>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</si>
  <si>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</si>
  <si>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</si>
  <si>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</si>
  <si>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</si>
  <si>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</si>
  <si>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</si>
  <si>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</si>
  <si>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</si>
  <si>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</si>
  <si>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</si>
  <si>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</si>
  <si>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</si>
  <si>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</si>
  <si>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</si>
  <si>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</si>
  <si>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</si>
  <si>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</si>
  <si>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</si>
  <si>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</si>
  <si>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</si>
  <si>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</si>
  <si>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</si>
  <si>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</si>
  <si>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</si>
  <si>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</si>
  <si>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</si>
  <si>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</si>
  <si>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</si>
  <si>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</si>
  <si>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</si>
  <si>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</si>
  <si>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</si>
  <si>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</si>
  <si>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</si>
  <si>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</si>
  <si>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</si>
  <si>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</si>
  <si>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</si>
  <si>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</si>
  <si>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</si>
  <si>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</si>
  <si>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</si>
  <si>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</si>
  <si>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</si>
  <si>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</si>
  <si>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</si>
  <si>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</si>
  <si>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</si>
  <si>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</si>
  <si>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</si>
  <si>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</si>
  <si>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</si>
  <si>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</si>
  <si>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</si>
  <si>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</si>
  <si>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</si>
  <si>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</si>
  <si>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</si>
  <si>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</si>
  <si>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</si>
  <si>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</si>
  <si>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</si>
  <si>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</si>
  <si>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</si>
  <si>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</si>
  <si>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</si>
  <si>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</si>
  <si>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</si>
  <si>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</si>
  <si>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</si>
  <si>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</si>
  <si>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</si>
  <si>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</si>
  <si>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</si>
  <si>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</si>
  <si>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</si>
  <si>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</si>
  <si>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</si>
  <si>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</si>
  <si>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</si>
  <si>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</si>
  <si>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</si>
  <si>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</si>
  <si>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</si>
  <si>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</si>
  <si>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</si>
  <si>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</si>
  <si>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</si>
  <si>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</si>
  <si>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</si>
  <si>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</si>
  <si>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</si>
  <si>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</si>
  <si>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</si>
  <si>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</si>
  <si>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</si>
  <si>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</si>
  <si>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</si>
  <si>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</si>
  <si>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</si>
  <si>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</si>
  <si>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</si>
  <si>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</si>
  <si>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</si>
  <si>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</si>
  <si>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</si>
  <si>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</si>
  <si>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</si>
  <si>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</si>
  <si>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</si>
  <si>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</si>
  <si>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</si>
  <si>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</si>
  <si>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</si>
  <si>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</si>
  <si>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</si>
  <si>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</si>
  <si>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</si>
  <si>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</si>
  <si>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</si>
  <si>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</si>
  <si>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</si>
  <si>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</si>
  <si>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</si>
  <si>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</si>
  <si>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</si>
  <si>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</si>
  <si>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</si>
  <si>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</si>
  <si>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</si>
  <si>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</si>
  <si>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</si>
  <si>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</si>
  <si>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</si>
  <si>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</si>
  <si>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</si>
  <si>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</si>
  <si>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</si>
  <si>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</si>
  <si>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</si>
  <si>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</si>
  <si>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</si>
  <si>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</si>
  <si>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</si>
  <si>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</si>
  <si>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</si>
  <si>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</si>
  <si>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</si>
  <si>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</si>
  <si>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</si>
  <si>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</si>
  <si>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</si>
  <si>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</si>
  <si>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</si>
  <si>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</si>
  <si>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</si>
  <si>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</si>
  <si>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</si>
  <si>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</si>
  <si>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</si>
  <si>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</si>
  <si>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</si>
  <si>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</si>
  <si>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</si>
  <si>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</si>
  <si>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</si>
  <si>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</si>
  <si>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</si>
  <si>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</si>
  <si>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</si>
  <si>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</si>
  <si>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</si>
  <si>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</si>
  <si>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</si>
  <si>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</si>
  <si>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</si>
  <si>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</si>
  <si>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</si>
  <si>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</si>
  <si>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</si>
  <si>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</si>
  <si>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</si>
  <si>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</si>
  <si>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</si>
  <si>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</si>
  <si>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</si>
  <si>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</si>
  <si>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</si>
  <si>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</si>
  <si>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</si>
  <si>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</si>
  <si>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</si>
  <si>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</si>
  <si>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</si>
  <si>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</si>
  <si>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</si>
  <si>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</si>
  <si>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</si>
  <si>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</si>
  <si>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</si>
  <si>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</si>
  <si>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</si>
  <si>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</si>
  <si>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</si>
  <si>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</si>
  <si>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</si>
  <si>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</si>
  <si>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</si>
  <si>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</si>
  <si>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</si>
  <si>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</si>
  <si>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</si>
  <si>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</si>
  <si>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</si>
  <si>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</si>
  <si>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</si>
  <si>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</si>
  <si>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</si>
  <si>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</si>
  <si>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</si>
  <si>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</si>
  <si>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</si>
  <si>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</si>
  <si>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</si>
  <si>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</si>
  <si>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</si>
  <si>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</si>
  <si>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</si>
  <si>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</si>
  <si>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</si>
  <si>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</si>
  <si>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</si>
  <si>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</si>
  <si>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</si>
  <si>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</si>
  <si>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</si>
  <si>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</si>
  <si>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</si>
  <si>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</si>
  <si>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</si>
  <si>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</si>
  <si>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</si>
  <si>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</si>
  <si>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</si>
  <si>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</si>
  <si>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</si>
  <si>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</si>
  <si>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</si>
  <si>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</si>
  <si>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</si>
  <si>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</si>
  <si>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</si>
  <si>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</si>
  <si>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</si>
  <si>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</si>
  <si>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</si>
  <si>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</si>
  <si>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</si>
  <si>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</si>
  <si>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</si>
  <si>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</si>
  <si>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</si>
  <si>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</si>
  <si>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</si>
  <si>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</si>
  <si>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</si>
  <si>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</si>
  <si>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</si>
  <si>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</si>
  <si>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</si>
  <si>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</si>
  <si>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</si>
  <si>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</si>
  <si>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</si>
  <si>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</si>
  <si>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</si>
  <si>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</si>
  <si>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</si>
  <si>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</si>
  <si>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</si>
  <si>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</si>
  <si>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</si>
  <si>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</si>
  <si>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</si>
  <si>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</si>
  <si>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</si>
  <si>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</si>
  <si>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</si>
  <si>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</si>
  <si>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</si>
  <si>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</si>
  <si>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</si>
  <si>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</si>
  <si>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</si>
  <si>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</si>
  <si>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</si>
  <si>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</si>
  <si>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</si>
  <si>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</si>
  <si>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</si>
  <si>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</si>
  <si>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</si>
  <si>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</si>
  <si>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</si>
  <si>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</si>
  <si>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</si>
  <si>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</si>
  <si>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</si>
  <si>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</si>
  <si>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</si>
  <si>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</si>
  <si>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</si>
  <si>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</si>
  <si>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</si>
  <si>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</si>
  <si>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</si>
  <si>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</si>
  <si>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</si>
  <si>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</si>
  <si>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</si>
  <si>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</si>
  <si>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</si>
  <si>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</si>
  <si>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</si>
  <si>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</si>
  <si>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</si>
  <si>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</si>
  <si>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</si>
  <si>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</si>
  <si>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</si>
  <si>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</si>
  <si>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</si>
  <si>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</si>
  <si>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</si>
  <si>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</si>
  <si>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</si>
  <si>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</si>
  <si>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</si>
  <si>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</si>
  <si>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</si>
  <si>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</si>
  <si>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</si>
  <si>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</si>
  <si>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</si>
  <si>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</si>
  <si>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</si>
  <si>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</si>
  <si>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</si>
  <si>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</si>
  <si>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</si>
  <si>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</si>
  <si>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</si>
  <si>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</si>
  <si>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</si>
  <si>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</si>
  <si>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</si>
  <si>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</si>
  <si>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</si>
  <si>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</si>
  <si>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</si>
  <si>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</si>
  <si>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</si>
  <si>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</si>
  <si>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</si>
  <si>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</si>
  <si>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</si>
  <si>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</si>
  <si>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</si>
  <si>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</si>
  <si>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</si>
  <si>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</si>
  <si>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</si>
  <si>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</si>
  <si>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</si>
  <si>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</si>
  <si>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</si>
  <si>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</si>
  <si>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</si>
  <si>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</si>
  <si>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</si>
  <si>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</si>
  <si>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</si>
  <si>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</si>
  <si>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</si>
  <si>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</si>
  <si>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</si>
  <si>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</si>
  <si>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</si>
  <si>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</si>
  <si>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</si>
  <si>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</si>
  <si>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</si>
  <si>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</si>
  <si>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</si>
  <si>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</si>
  <si>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</si>
  <si>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</si>
  <si>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</si>
  <si>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</si>
  <si>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</si>
  <si>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</si>
  <si>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</si>
  <si>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</si>
  <si>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</si>
  <si>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</si>
  <si>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</si>
  <si>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</si>
  <si>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</si>
  <si>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</si>
  <si>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</si>
  <si>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</si>
  <si>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</si>
  <si>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</si>
  <si>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</si>
  <si>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</si>
  <si>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</si>
  <si>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</si>
  <si>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</si>
  <si>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</si>
  <si>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</si>
  <si>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</si>
  <si>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</si>
  <si>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</si>
  <si>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</si>
  <si>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</si>
  <si>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</si>
  <si>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</si>
  <si>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</si>
  <si>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</si>
  <si>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</si>
  <si>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</si>
  <si>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</si>
  <si>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</si>
  <si>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</si>
  <si>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</si>
  <si>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</si>
  <si>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</si>
  <si>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</si>
  <si>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</si>
  <si>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</si>
  <si>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</si>
  <si>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</si>
  <si>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</si>
  <si>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</si>
  <si>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</si>
  <si>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</si>
  <si>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</si>
  <si>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</si>
  <si>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</si>
  <si>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</si>
  <si>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</si>
  <si>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</si>
  <si>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</si>
  <si>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</si>
  <si>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</si>
  <si>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</si>
  <si>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</si>
  <si>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</si>
  <si>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</si>
  <si>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</si>
  <si>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</si>
  <si>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</si>
  <si>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</si>
  <si>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</si>
  <si>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</si>
  <si>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</si>
  <si>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</si>
  <si>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</si>
  <si>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</si>
  <si>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</si>
  <si>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</si>
  <si>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</si>
  <si>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</si>
  <si>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</si>
  <si>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</si>
  <si>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</si>
  <si>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</si>
  <si>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</si>
  <si>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</si>
  <si>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</si>
  <si>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</si>
  <si>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</si>
  <si>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</si>
  <si>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</si>
  <si>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</si>
  <si>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</si>
  <si>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</si>
  <si>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</si>
  <si>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</si>
  <si>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</si>
  <si>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</si>
  <si>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</si>
  <si>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</si>
  <si>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</si>
  <si>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</si>
  <si>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</si>
  <si>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</si>
  <si>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</si>
  <si>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</si>
  <si>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</si>
  <si>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</si>
  <si>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</si>
  <si>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</si>
  <si>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</si>
  <si>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</si>
  <si>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</si>
  <si>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</si>
  <si>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</si>
  <si>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</si>
  <si>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</si>
  <si>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</si>
  <si>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</si>
  <si>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</si>
  <si>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</si>
  <si>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</si>
  <si>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</si>
  <si>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</si>
  <si>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</si>
  <si>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</si>
  <si>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</si>
  <si>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</si>
  <si>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</si>
  <si>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</si>
  <si>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</si>
  <si>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</si>
  <si>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</si>
  <si>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</si>
  <si>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</si>
  <si>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</si>
  <si>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</si>
  <si>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</si>
  <si>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</si>
  <si>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</si>
  <si>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</si>
  <si>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</si>
  <si>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</si>
  <si>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</si>
  <si>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</si>
  <si>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</si>
  <si>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</si>
  <si>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</si>
  <si>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</si>
  <si>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</si>
  <si>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</si>
  <si>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</si>
  <si>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</si>
  <si>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</si>
  <si>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</si>
  <si>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</si>
  <si>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</si>
  <si>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</si>
  <si>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</si>
  <si>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</si>
  <si>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</si>
  <si>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</si>
  <si>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</si>
  <si>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</si>
  <si>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</si>
  <si>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</si>
  <si>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</si>
  <si>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</si>
  <si>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</si>
  <si>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</si>
  <si>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</si>
  <si>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</si>
  <si>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</si>
  <si>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</si>
  <si>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</si>
  <si>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</si>
  <si>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</si>
  <si>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</si>
  <si>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</si>
  <si>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</si>
  <si>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</si>
  <si>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</si>
  <si>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</si>
  <si>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</si>
  <si>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</si>
  <si>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</si>
  <si>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</si>
  <si>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</si>
  <si>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</si>
  <si>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</si>
  <si>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</si>
  <si>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</si>
  <si>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</si>
  <si>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</si>
  <si>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</si>
  <si>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</si>
  <si>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</si>
  <si>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</si>
  <si>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</si>
  <si>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</si>
  <si>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</si>
  <si>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</si>
  <si>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</si>
  <si>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</si>
  <si>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</si>
  <si>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</si>
  <si>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</si>
  <si>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</si>
  <si>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</si>
  <si>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</si>
  <si>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</si>
  <si>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</si>
  <si>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</si>
  <si>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</si>
  <si>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</si>
  <si>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</si>
  <si>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</si>
  <si>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</si>
  <si>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</si>
  <si>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</si>
  <si>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</si>
  <si>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</si>
  <si>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</si>
  <si>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</si>
  <si>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</si>
  <si>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</si>
  <si>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</si>
  <si>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</si>
  <si>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</si>
  <si>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</si>
  <si>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</si>
  <si>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</si>
  <si>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</si>
  <si>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</si>
  <si>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</si>
  <si>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</si>
  <si>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</si>
  <si>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</si>
  <si>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</si>
  <si>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</si>
  <si>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</si>
  <si>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</si>
  <si>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</si>
  <si>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</si>
  <si>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</si>
  <si>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</si>
  <si>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</si>
  <si>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</si>
  <si>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</si>
  <si>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</si>
  <si>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</si>
  <si>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</si>
  <si>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</si>
  <si>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</si>
  <si>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</si>
  <si>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</si>
  <si>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</si>
  <si>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</si>
  <si>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</si>
  <si>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</si>
  <si>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</si>
  <si>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</si>
  <si>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</si>
  <si>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</si>
  <si>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</si>
  <si>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</si>
  <si>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</si>
  <si>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</si>
  <si>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</si>
  <si>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</si>
  <si>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</si>
  <si>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</si>
  <si>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</si>
  <si>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</si>
  <si>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</si>
  <si>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</si>
  <si>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</si>
  <si>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</si>
  <si>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</si>
  <si>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</si>
  <si>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</si>
  <si>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</si>
  <si>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</si>
  <si>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</si>
  <si>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</si>
  <si>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</si>
  <si>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</si>
  <si>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</si>
  <si>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</si>
  <si>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</si>
  <si>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</si>
  <si>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</si>
  <si>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</si>
  <si>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</si>
  <si>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</si>
  <si>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</si>
  <si>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</si>
  <si>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</si>
  <si>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</si>
  <si>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</si>
  <si>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</si>
  <si>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</si>
  <si>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</si>
  <si>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</si>
  <si>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</si>
  <si>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</si>
  <si>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</si>
  <si>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</si>
  <si>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</si>
  <si>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</si>
  <si>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</si>
  <si>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</si>
  <si>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</si>
  <si>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</si>
  <si>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</si>
  <si>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</si>
  <si>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</si>
  <si>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</si>
  <si>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</si>
  <si>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</si>
  <si>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</si>
  <si>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</si>
  <si>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</si>
  <si>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</si>
  <si>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</si>
  <si>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</si>
  <si>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</si>
  <si>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</si>
  <si>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</si>
  <si>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</si>
  <si>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</si>
  <si>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</si>
  <si>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</si>
  <si>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</si>
  <si>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</si>
  <si>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</si>
  <si>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</si>
  <si>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</si>
  <si>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</si>
  <si>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</si>
  <si>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</si>
  <si>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</si>
  <si>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</si>
  <si>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</si>
  <si>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</si>
  <si>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</si>
  <si>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</si>
  <si>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</si>
  <si>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</si>
  <si>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</si>
  <si>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</si>
  <si>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</si>
  <si>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</si>
  <si>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</si>
  <si>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</si>
  <si>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</si>
  <si>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</si>
  <si>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</si>
  <si>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</si>
  <si>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</si>
  <si>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</si>
  <si>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</si>
  <si>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</si>
  <si>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</si>
  <si>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</si>
  <si>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</si>
  <si>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</si>
  <si>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</si>
  <si>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</si>
  <si>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</si>
  <si>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</si>
  <si>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</si>
  <si>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</si>
  <si>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</si>
  <si>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</si>
  <si>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</si>
  <si>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</si>
  <si>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</si>
  <si>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</si>
  <si>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</si>
  <si>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</si>
  <si>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</si>
  <si>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</si>
  <si>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</si>
  <si>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</si>
  <si>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</si>
  <si>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</si>
  <si>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</si>
  <si>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</si>
  <si>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</si>
  <si>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</si>
  <si>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</si>
  <si>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</si>
  <si>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</si>
  <si>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</si>
  <si>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</si>
  <si>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</si>
  <si>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</si>
  <si>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</si>
  <si>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</si>
  <si>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</si>
  <si>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</si>
  <si>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</si>
  <si>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</si>
  <si>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</si>
  <si>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</si>
  <si>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</si>
  <si>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</si>
  <si>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</si>
  <si>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</si>
  <si>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</si>
  <si>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</si>
  <si>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</si>
  <si>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</si>
  <si>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</si>
  <si>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</si>
  <si>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</si>
  <si>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</si>
  <si>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</si>
  <si>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</si>
  <si>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</si>
  <si>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</si>
  <si>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</si>
  <si>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</si>
  <si>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</si>
  <si>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</si>
  <si>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</si>
  <si>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</si>
  <si>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</si>
  <si>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</si>
  <si>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</si>
  <si>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</si>
  <si>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</si>
  <si>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</si>
  <si>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</si>
  <si>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</si>
  <si>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</si>
  <si>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</si>
  <si>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</si>
  <si>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</si>
  <si>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</si>
  <si>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</si>
  <si>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</si>
  <si>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</si>
  <si>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</si>
  <si>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</si>
  <si>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</si>
  <si>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</si>
  <si>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</si>
  <si>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</si>
  <si>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</si>
  <si>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</si>
  <si>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</si>
  <si>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</si>
  <si>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</si>
  <si>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</si>
  <si>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</si>
  <si>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</si>
  <si>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</si>
  <si>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</si>
  <si>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</si>
  <si>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</si>
  <si>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</si>
  <si>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</si>
  <si>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</si>
  <si>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</si>
  <si>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</si>
  <si>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</si>
  <si>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</si>
  <si>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</si>
  <si>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</si>
  <si>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</si>
  <si>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</si>
  <si>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</si>
  <si>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</si>
  <si>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</si>
  <si>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</si>
  <si>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</si>
  <si>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</si>
  <si>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</si>
  <si>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</si>
  <si>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</si>
  <si>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</si>
  <si>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</si>
  <si>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</si>
  <si>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</si>
  <si>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</si>
  <si>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</si>
  <si>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</si>
  <si>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</si>
  <si>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</si>
  <si>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</si>
  <si>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</si>
  <si>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</si>
  <si>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</si>
  <si>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</si>
  <si>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</si>
  <si>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</si>
  <si>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</si>
  <si>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</si>
  <si>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</si>
  <si>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</si>
  <si>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</si>
  <si>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</si>
  <si>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</si>
  <si>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</si>
  <si>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</si>
  <si>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</si>
  <si>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</si>
  <si>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</si>
  <si>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</si>
  <si>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</si>
  <si>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</si>
  <si>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</si>
  <si>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</si>
  <si>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</si>
  <si>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</si>
  <si>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</si>
  <si>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</si>
  <si>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</si>
  <si>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</si>
  <si>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</si>
  <si>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</si>
  <si>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</si>
  <si>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</si>
  <si>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</si>
  <si>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</si>
  <si>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</si>
  <si>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</si>
  <si>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</si>
  <si>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</si>
  <si>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</si>
  <si>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</si>
  <si>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</si>
  <si>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</si>
  <si>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</si>
  <si>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</si>
  <si>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</si>
  <si>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</si>
  <si>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</si>
  <si>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</si>
  <si>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</si>
  <si>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</si>
  <si>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</si>
  <si>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</si>
  <si>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</si>
  <si>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</si>
  <si>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</si>
  <si>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</si>
  <si>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</si>
  <si>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</si>
  <si>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</si>
  <si>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</si>
  <si>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</si>
  <si>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</si>
  <si>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</si>
  <si>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</si>
  <si>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</si>
  <si>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</si>
  <si>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</si>
  <si>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</si>
  <si>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</si>
  <si>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</si>
  <si>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</si>
  <si>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</si>
  <si>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</si>
  <si>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</si>
  <si>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</si>
  <si>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</si>
  <si>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</si>
  <si>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</si>
  <si>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</si>
  <si>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</si>
  <si>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</si>
  <si>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</si>
  <si>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</si>
  <si>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</si>
  <si>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</si>
  <si>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</si>
  <si>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</si>
  <si>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</si>
  <si>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</si>
  <si>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</si>
  <si>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</si>
  <si>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</si>
  <si>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</si>
  <si>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</si>
  <si>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</si>
  <si>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</si>
  <si>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</si>
  <si>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</si>
  <si>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</si>
  <si>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</si>
  <si>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</si>
  <si>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</si>
  <si>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</si>
  <si>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</si>
  <si>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</si>
  <si>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</si>
  <si>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</si>
  <si>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</si>
  <si>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</si>
  <si>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</si>
  <si>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</si>
  <si>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</si>
  <si>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</si>
  <si>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</si>
  <si>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</si>
  <si>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</si>
  <si>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</si>
  <si>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</si>
  <si>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</si>
  <si>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</si>
  <si>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</si>
  <si>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</si>
  <si>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</si>
  <si>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</si>
  <si>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</si>
  <si>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</si>
  <si>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</si>
  <si>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</si>
  <si>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</si>
  <si>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</si>
  <si>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</si>
  <si>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</si>
  <si>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</si>
  <si>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</si>
  <si>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</si>
  <si>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</si>
  <si>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</si>
  <si>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</si>
  <si>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</si>
  <si>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</si>
  <si>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</si>
  <si>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</si>
  <si>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</si>
  <si>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</si>
  <si>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</si>
  <si>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</si>
  <si>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</si>
  <si>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</si>
  <si>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</si>
  <si>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</si>
  <si>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</si>
  <si>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</si>
  <si>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</si>
  <si>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</si>
  <si>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</si>
  <si>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</si>
  <si>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</si>
  <si>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</si>
  <si>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</si>
  <si>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</si>
  <si>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</si>
  <si>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</si>
  <si>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</si>
  <si>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</si>
  <si>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</si>
  <si>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</si>
  <si>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</si>
  <si>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</si>
  <si>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</si>
  <si>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</si>
  <si>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</si>
  <si>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</si>
  <si>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</si>
  <si>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</si>
  <si>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</si>
  <si>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</si>
  <si>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</si>
  <si>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</si>
  <si>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</si>
  <si>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</si>
  <si>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</si>
  <si>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</si>
  <si>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</si>
  <si>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</si>
  <si>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</si>
  <si>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</si>
  <si>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</si>
  <si>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</si>
  <si>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</si>
  <si>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</si>
  <si>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</si>
  <si>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</si>
  <si>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</si>
  <si>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</si>
  <si>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</si>
  <si>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</si>
  <si>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</si>
  <si>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</si>
  <si>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</si>
  <si>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</si>
  <si>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</si>
  <si>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</si>
  <si>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</si>
  <si>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</si>
  <si>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</si>
  <si>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</si>
  <si>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</si>
  <si>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</si>
  <si>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</si>
  <si>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</si>
  <si>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</si>
  <si>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</si>
  <si>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</si>
  <si>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</si>
  <si>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</si>
  <si>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</si>
  <si>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</si>
  <si>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</si>
  <si>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</si>
  <si>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</si>
  <si>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</si>
  <si>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</si>
  <si>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</si>
  <si>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</si>
  <si>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</si>
  <si>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</si>
  <si>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</si>
  <si>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</si>
  <si>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</si>
  <si>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</si>
  <si>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</si>
  <si>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</si>
  <si>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</si>
  <si>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</si>
  <si>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</si>
  <si>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</si>
  <si>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</si>
  <si>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</si>
  <si>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</si>
  <si>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</si>
  <si>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</si>
  <si>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</si>
  <si>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</si>
  <si>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</si>
  <si>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</si>
  <si>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</si>
  <si>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</si>
  <si>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</si>
  <si>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</si>
  <si>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</si>
  <si>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</si>
  <si>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</si>
  <si>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</si>
  <si>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</si>
  <si>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</si>
  <si>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</si>
  <si>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</si>
  <si>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</si>
  <si>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</si>
  <si>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</si>
  <si>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</si>
  <si>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</si>
  <si>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</si>
  <si>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</si>
  <si>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</si>
  <si>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</si>
  <si>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</si>
  <si>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</si>
  <si>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</si>
  <si>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</si>
  <si>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</si>
  <si>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</si>
  <si>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</si>
  <si>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</si>
  <si>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</si>
  <si>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</si>
  <si>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</si>
  <si>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</si>
  <si>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</si>
  <si>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</si>
  <si>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</si>
  <si>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</si>
  <si>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</si>
  <si>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</si>
  <si>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</si>
  <si>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</si>
  <si>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</si>
  <si>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</si>
  <si>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</si>
  <si>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</si>
  <si>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</si>
  <si>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</si>
  <si>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</si>
  <si>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</si>
  <si>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</si>
  <si>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</si>
  <si>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</si>
  <si>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</si>
  <si>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</si>
  <si>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</si>
  <si>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</si>
  <si>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</si>
  <si>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</si>
  <si>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</si>
  <si>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</si>
  <si>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</si>
  <si>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</si>
  <si>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</si>
  <si>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</si>
  <si>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</si>
  <si>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</si>
  <si>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</si>
  <si>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</si>
  <si>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</si>
  <si>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</si>
  <si>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</si>
  <si>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</si>
  <si>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</si>
  <si>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</si>
  <si>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</si>
  <si>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</si>
  <si>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</si>
  <si>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</si>
  <si>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</si>
  <si>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</si>
  <si>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</si>
  <si>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</si>
  <si>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</si>
  <si>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</si>
  <si>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</si>
  <si>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</si>
  <si>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</si>
  <si>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</si>
  <si>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</si>
  <si>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</si>
  <si>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</si>
  <si>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</si>
  <si>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</si>
  <si>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</si>
  <si>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</si>
  <si>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</si>
  <si>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</si>
  <si>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</si>
  <si>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</si>
  <si>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</si>
  <si>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</si>
  <si>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</si>
  <si>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</si>
  <si>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</si>
  <si>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</si>
  <si>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</si>
  <si>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</si>
  <si>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</si>
  <si>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</si>
  <si>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</si>
  <si>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</si>
  <si>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</si>
  <si>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</si>
  <si>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</si>
  <si>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</si>
  <si>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</si>
  <si>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</si>
  <si>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</si>
  <si>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</si>
  <si>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</si>
  <si>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</si>
  <si>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</si>
  <si>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</si>
  <si>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</si>
  <si>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</si>
  <si>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</si>
  <si>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</si>
  <si>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</si>
  <si>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</si>
  <si>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</si>
  <si>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</si>
  <si>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</si>
  <si>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</si>
  <si>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</si>
  <si>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</si>
  <si>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</si>
  <si>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</si>
  <si>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</si>
  <si>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</si>
  <si>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</si>
  <si>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</si>
  <si>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</si>
  <si>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</si>
  <si>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</si>
  <si>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</si>
  <si>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</si>
  <si>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</si>
  <si>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</si>
  <si>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</si>
  <si>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</si>
  <si>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</si>
  <si>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</si>
  <si>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</si>
  <si>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</si>
  <si>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</si>
  <si>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</si>
  <si>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</si>
  <si>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</si>
  <si>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</si>
  <si>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</si>
  <si>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</si>
  <si>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</si>
  <si>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</si>
  <si>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</si>
  <si>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</si>
  <si>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</si>
  <si>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</si>
  <si>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</si>
  <si>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</si>
  <si>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</si>
  <si>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</si>
  <si>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</si>
  <si>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</si>
  <si>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</si>
  <si>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</si>
  <si>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</si>
  <si>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</si>
  <si>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</si>
  <si>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</si>
  <si>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</si>
  <si>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</si>
  <si>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</si>
  <si>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</si>
  <si>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</si>
  <si>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</si>
  <si>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</si>
  <si>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</si>
  <si>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</si>
  <si>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</si>
  <si>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</si>
  <si>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</si>
  <si>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</si>
  <si>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</si>
  <si>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</si>
  <si>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</si>
  <si>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</si>
  <si>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</si>
  <si>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</si>
  <si>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</si>
  <si>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</si>
  <si>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</si>
  <si>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</si>
  <si>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</si>
  <si>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</si>
  <si>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</si>
  <si>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</si>
  <si>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</si>
  <si>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</si>
  <si>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</si>
  <si>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</si>
  <si>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</si>
  <si>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</si>
  <si>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</si>
  <si>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</si>
  <si>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</si>
  <si>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</si>
  <si>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</si>
  <si>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</si>
  <si>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</si>
  <si>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</si>
  <si>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</si>
  <si>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</si>
  <si>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</si>
  <si>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</si>
  <si>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</si>
  <si>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</si>
  <si>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</si>
  <si>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</si>
  <si>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</si>
  <si>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</si>
  <si>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</si>
  <si>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</si>
  <si>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</si>
  <si>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</si>
  <si>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</si>
  <si>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</si>
  <si>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</si>
  <si>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</si>
  <si>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</si>
  <si>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</si>
  <si>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</si>
  <si>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</si>
  <si>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</si>
  <si>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</si>
  <si>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</si>
  <si>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</si>
  <si>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</si>
  <si>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</si>
  <si>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</si>
  <si>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</si>
  <si>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</si>
  <si>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</si>
  <si>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</si>
  <si>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</si>
  <si>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</si>
  <si>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</si>
  <si>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</si>
  <si>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</si>
  <si>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</si>
  <si>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</si>
  <si>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</si>
  <si>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</si>
  <si>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</si>
  <si>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</si>
  <si>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</si>
  <si>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</si>
  <si>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</si>
  <si>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</si>
  <si>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</si>
  <si>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</si>
  <si>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</si>
  <si>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</si>
  <si>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</si>
  <si>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</si>
  <si>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</si>
  <si>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</si>
  <si>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</si>
  <si>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</si>
  <si>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</si>
  <si>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</si>
  <si>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</si>
  <si>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</si>
  <si>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</si>
  <si>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</si>
  <si>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</si>
  <si>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</si>
  <si>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</si>
  <si>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</si>
  <si>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</si>
  <si>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</si>
  <si>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</si>
  <si>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</si>
  <si>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</si>
  <si>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</si>
  <si>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</si>
  <si>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</si>
  <si>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</si>
  <si>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</si>
  <si>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</si>
  <si>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</si>
  <si>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</si>
  <si>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</si>
  <si>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</si>
  <si>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</si>
  <si>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</si>
  <si>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</si>
  <si>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</si>
  <si>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</si>
  <si>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</si>
  <si>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</si>
  <si>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</si>
  <si>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</si>
  <si>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</si>
  <si>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</si>
  <si>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</si>
  <si>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</si>
  <si>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</si>
  <si>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</si>
  <si>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</si>
  <si>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</si>
  <si>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</si>
  <si>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</si>
  <si>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</si>
  <si>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</si>
  <si>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</si>
  <si>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</si>
  <si>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</si>
  <si>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</si>
  <si>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</si>
  <si>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</si>
  <si>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</si>
  <si>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</si>
  <si>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</si>
  <si>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</si>
  <si>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</si>
  <si>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</si>
  <si>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</si>
  <si>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</si>
  <si>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</si>
  <si>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</si>
  <si>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</si>
  <si>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</si>
  <si>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</si>
  <si>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</si>
  <si>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</si>
  <si>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</si>
  <si>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</si>
  <si>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</si>
  <si>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</si>
  <si>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</si>
  <si>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</si>
  <si>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</si>
  <si>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</si>
  <si>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</si>
  <si>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</si>
  <si>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</si>
  <si>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</si>
  <si>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</si>
  <si>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</si>
  <si>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</si>
  <si>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</si>
  <si>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</si>
  <si>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</si>
  <si>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</si>
  <si>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</si>
  <si>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</si>
  <si>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</si>
  <si>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</si>
  <si>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</si>
  <si>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</si>
  <si>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</si>
  <si>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</si>
  <si>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</si>
  <si>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</si>
  <si>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</si>
  <si>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</si>
  <si>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</si>
  <si>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</si>
  <si>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</si>
  <si>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</si>
  <si>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</si>
  <si>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</si>
  <si>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</si>
  <si>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</si>
  <si>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</si>
  <si>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</si>
  <si>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</si>
  <si>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</si>
  <si>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</si>
  <si>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</si>
  <si>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</si>
  <si>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</si>
  <si>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</si>
  <si>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</si>
  <si>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</si>
  <si>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</si>
  <si>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</si>
  <si>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</si>
  <si>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</si>
  <si>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</si>
  <si>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</si>
  <si>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</si>
  <si>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</si>
  <si>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</si>
  <si>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</si>
  <si>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</si>
  <si>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</si>
  <si>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</si>
  <si>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</si>
  <si>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</si>
  <si>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</si>
  <si>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</si>
  <si>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</si>
  <si>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</si>
  <si>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</si>
  <si>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</si>
  <si>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</si>
  <si>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</si>
  <si>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</si>
  <si>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</si>
  <si>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</si>
  <si>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</si>
  <si>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</si>
  <si>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</si>
  <si>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</si>
  <si>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</si>
  <si>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</si>
  <si>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</si>
  <si>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</si>
  <si>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</si>
  <si>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</si>
  <si>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</si>
  <si>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</si>
  <si>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</si>
  <si>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</si>
  <si>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</si>
  <si>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</si>
  <si>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</si>
  <si>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</si>
  <si>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</si>
  <si>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</si>
  <si>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</si>
  <si>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</si>
  <si>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</si>
  <si>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</si>
  <si>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</si>
  <si>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</si>
  <si>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</si>
  <si>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</si>
  <si>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</si>
  <si>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</si>
  <si>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</si>
  <si>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</si>
  <si>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</si>
  <si>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</si>
  <si>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</si>
  <si>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</si>
  <si>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</si>
  <si>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</si>
  <si>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</si>
  <si>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</si>
  <si>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</si>
  <si>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</si>
  <si>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</si>
  <si>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</si>
  <si>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</si>
  <si>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</si>
  <si>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</si>
  <si>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</si>
  <si>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</si>
  <si>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</si>
  <si>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</si>
  <si>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</si>
  <si>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</si>
  <si>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</si>
  <si>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</si>
  <si>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</si>
  <si>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</si>
  <si>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</si>
  <si>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</si>
  <si>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</si>
  <si>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</si>
  <si>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</si>
  <si>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</si>
  <si>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</si>
  <si>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</si>
  <si>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</si>
  <si>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</si>
  <si>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</si>
  <si>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</si>
  <si>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</si>
  <si>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</si>
  <si>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</si>
  <si>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</si>
  <si>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</si>
  <si>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</si>
  <si>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</si>
  <si>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</si>
  <si>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</si>
  <si>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</si>
  <si>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</si>
  <si>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</si>
  <si>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</si>
  <si>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</si>
  <si>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</si>
  <si>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</si>
  <si>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</si>
  <si>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</si>
  <si>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</si>
  <si>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</si>
  <si>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</si>
  <si>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</si>
  <si>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</si>
  <si>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</si>
  <si>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</si>
  <si>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</si>
  <si>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</si>
  <si>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</si>
  <si>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</si>
  <si>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</si>
  <si>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</si>
  <si>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</si>
  <si>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</si>
  <si>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</si>
  <si>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</si>
  <si>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</si>
  <si>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</si>
  <si>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</si>
  <si>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</si>
  <si>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</si>
  <si>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</si>
  <si>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</si>
  <si>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</si>
  <si>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</si>
  <si>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</si>
  <si>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</si>
  <si>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</si>
  <si>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</si>
  <si>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</si>
  <si>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</si>
  <si>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</si>
  <si>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</si>
  <si>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</si>
  <si>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</si>
  <si>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</si>
  <si>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</si>
  <si>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</si>
  <si>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</si>
  <si>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</si>
  <si>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</si>
  <si>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</si>
  <si>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</si>
  <si>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</si>
  <si>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</si>
  <si>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</si>
  <si>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</si>
  <si>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</si>
  <si>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</si>
  <si>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</si>
  <si>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</si>
  <si>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</si>
  <si>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</si>
  <si>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</si>
  <si>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</si>
  <si>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</si>
  <si>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</si>
  <si>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</si>
  <si>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</si>
  <si>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</si>
  <si>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</si>
  <si>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</si>
  <si>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</si>
  <si>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</si>
  <si>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</si>
  <si>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</si>
  <si>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</si>
  <si>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</si>
  <si>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</si>
  <si>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</si>
  <si>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</si>
  <si>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</si>
  <si>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</si>
  <si>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</si>
  <si>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</si>
  <si>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</si>
  <si>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</si>
  <si>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</si>
  <si>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</si>
  <si>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</si>
  <si>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</si>
  <si>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</si>
  <si>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</si>
  <si>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</si>
  <si>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</si>
  <si>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</si>
  <si>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</si>
  <si>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</si>
  <si>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</si>
  <si>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</si>
  <si>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</si>
  <si>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</si>
  <si>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</si>
  <si>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</si>
  <si>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</si>
  <si>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</si>
  <si>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</si>
  <si>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</si>
  <si>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</si>
  <si>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</si>
  <si>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</si>
  <si>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</si>
  <si>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</si>
  <si>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</si>
  <si>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</si>
  <si>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</si>
  <si>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</si>
  <si>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</si>
  <si>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</si>
  <si>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</si>
  <si>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</si>
  <si>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</si>
  <si>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</si>
  <si>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</si>
  <si>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</si>
  <si>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</si>
  <si>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</si>
  <si>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</si>
  <si>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</si>
  <si>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</si>
  <si>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</si>
  <si>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</si>
  <si>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</si>
  <si>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</si>
  <si>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</si>
  <si>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</si>
  <si>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</si>
  <si>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</si>
  <si>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</si>
  <si>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</si>
  <si>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</si>
  <si>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</si>
  <si>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</si>
  <si>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</si>
  <si>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</si>
  <si>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</si>
  <si>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</si>
  <si>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</si>
  <si>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</si>
  <si>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</si>
  <si>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</si>
  <si>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</si>
  <si>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</si>
  <si>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</si>
  <si>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</si>
  <si>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</si>
  <si>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</si>
  <si>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</si>
  <si>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</si>
  <si>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</si>
  <si>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</si>
  <si>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</si>
  <si>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</si>
  <si>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</si>
  <si>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</si>
  <si>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</si>
  <si>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</si>
  <si>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</si>
  <si>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</si>
  <si>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</si>
  <si>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</si>
  <si>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</si>
  <si>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</si>
  <si>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</si>
  <si>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</si>
  <si>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</si>
  <si>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</si>
  <si>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</si>
  <si>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</si>
  <si>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</si>
  <si>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</si>
  <si>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</si>
  <si>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</si>
  <si>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</si>
  <si>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</si>
  <si>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</si>
  <si>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</si>
  <si>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</si>
  <si>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</si>
  <si>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</si>
  <si>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</si>
  <si>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</si>
  <si>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</si>
  <si>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</si>
  <si>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</si>
  <si>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</si>
  <si>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</si>
  <si>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</si>
  <si>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</si>
  <si>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</si>
  <si>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</si>
  <si>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</si>
  <si>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</si>
  <si>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</si>
  <si>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</si>
  <si>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</si>
  <si>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</si>
  <si>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</si>
  <si>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</si>
  <si>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</si>
  <si>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</si>
  <si>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</si>
  <si>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</si>
  <si>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</si>
  <si>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</si>
  <si>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</si>
  <si>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</si>
  <si>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</si>
  <si>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</si>
  <si>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</si>
  <si>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</si>
  <si>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</si>
  <si>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</si>
  <si>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</si>
  <si>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</si>
  <si>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</si>
  <si>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</si>
  <si>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</si>
  <si>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</si>
  <si>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</si>
  <si>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</si>
  <si>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</si>
  <si>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</si>
  <si>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</si>
  <si>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</si>
  <si>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</si>
  <si>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</si>
  <si>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</si>
  <si>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</si>
  <si>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</si>
  <si>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</si>
  <si>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</si>
  <si>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</si>
  <si>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</si>
  <si>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</si>
  <si>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</si>
  <si>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</si>
  <si>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</si>
  <si>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</si>
  <si>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</si>
  <si>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</si>
  <si>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</si>
  <si>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</si>
  <si>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</si>
  <si>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</si>
  <si>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</si>
  <si>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</si>
  <si>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</si>
  <si>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</si>
  <si>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</si>
  <si>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</si>
  <si>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</si>
  <si>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</si>
  <si>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</si>
  <si>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</si>
  <si>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</si>
  <si>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</si>
  <si>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</si>
  <si>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</si>
  <si>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</si>
  <si>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</si>
  <si>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</si>
  <si>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</si>
  <si>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</si>
  <si>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</si>
  <si>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</si>
  <si>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</si>
  <si>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</si>
  <si>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</si>
  <si>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</si>
  <si>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</si>
  <si>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</si>
  <si>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</si>
  <si>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</si>
  <si>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</si>
  <si>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</si>
  <si>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</si>
  <si>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</si>
  <si>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</si>
  <si>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</si>
  <si>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</si>
  <si>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</si>
  <si>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</si>
  <si>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</si>
  <si>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</si>
  <si>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</si>
  <si>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</si>
  <si>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</si>
  <si>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</si>
  <si>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</si>
  <si>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</si>
  <si>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</si>
  <si>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</si>
  <si>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</si>
  <si>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</si>
  <si>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</si>
  <si>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</si>
  <si>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</si>
  <si>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</si>
  <si>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</si>
  <si>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</si>
  <si>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</si>
  <si>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</si>
  <si>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</si>
  <si>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</si>
  <si>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</si>
  <si>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</si>
  <si>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</si>
  <si>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</si>
  <si>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</si>
  <si>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</si>
  <si>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</si>
  <si>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</si>
  <si>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</si>
  <si>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</si>
  <si>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</si>
  <si>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</si>
  <si>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</si>
  <si>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</si>
  <si>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</si>
  <si>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</si>
  <si>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</si>
  <si>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</si>
  <si>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</si>
  <si>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</si>
  <si>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</si>
  <si>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</si>
  <si>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</si>
  <si>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</si>
  <si>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</si>
  <si>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</si>
  <si>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</si>
  <si>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</si>
  <si>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</si>
  <si>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</si>
  <si>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</si>
  <si>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</si>
  <si>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</si>
  <si>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</si>
  <si>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</si>
  <si>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</si>
  <si>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</si>
  <si>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</si>
  <si>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</si>
  <si>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</si>
  <si>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</si>
  <si>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</si>
  <si>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</si>
  <si>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</si>
  <si>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</si>
  <si>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</si>
  <si>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</si>
  <si>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</si>
  <si>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</si>
  <si>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</si>
  <si>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</si>
  <si>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</si>
  <si>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</si>
  <si>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</si>
  <si>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</si>
  <si>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</si>
  <si>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</si>
  <si>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</si>
  <si>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</si>
  <si>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</si>
  <si>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</si>
  <si>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</si>
  <si>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</si>
  <si>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</si>
  <si>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</si>
  <si>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</si>
  <si>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</si>
  <si>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</si>
  <si>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</si>
  <si>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</si>
  <si>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</si>
  <si>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</si>
  <si>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</si>
  <si>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</si>
  <si>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</si>
  <si>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</si>
  <si>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</si>
  <si>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</si>
  <si>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</si>
  <si>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</si>
  <si>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</si>
  <si>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</si>
  <si>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</si>
  <si>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</si>
  <si>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</si>
  <si>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</si>
  <si>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</si>
  <si>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</si>
  <si>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</si>
  <si>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</si>
  <si>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</si>
  <si>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</si>
  <si>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</si>
  <si>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</si>
  <si>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</si>
  <si>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</si>
  <si>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</si>
  <si>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</si>
  <si>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</si>
  <si>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</si>
  <si>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</si>
  <si>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</si>
  <si>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</si>
  <si>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</si>
  <si>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</si>
  <si>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</si>
  <si>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</si>
  <si>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</si>
  <si>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</si>
  <si>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</si>
  <si>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</si>
  <si>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</si>
  <si>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</si>
  <si>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</si>
  <si>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</si>
  <si>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</si>
  <si>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</si>
  <si>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</si>
  <si>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</si>
  <si>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</si>
  <si>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</si>
  <si>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</si>
  <si>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</si>
  <si>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</si>
  <si>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</si>
  <si>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</si>
  <si>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</si>
  <si>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</si>
  <si>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</si>
  <si>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</si>
  <si>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</si>
  <si>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</si>
  <si>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</si>
  <si>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</si>
  <si>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</si>
  <si>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</si>
  <si>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</si>
  <si>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</si>
  <si>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</si>
  <si>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</si>
  <si>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</si>
  <si>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</si>
  <si>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</si>
  <si>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</si>
  <si>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</si>
  <si>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</si>
  <si>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</si>
  <si>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</si>
  <si>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</si>
  <si>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</si>
  <si>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</si>
  <si>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</si>
  <si>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</si>
  <si>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</si>
  <si>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</si>
  <si>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</si>
  <si>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</si>
  <si>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</si>
  <si>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</si>
  <si>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</si>
  <si>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</si>
  <si>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</si>
  <si>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</si>
  <si>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</si>
  <si>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</si>
  <si>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</si>
  <si>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</si>
  <si>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</si>
  <si>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</si>
  <si>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</si>
  <si>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</si>
  <si>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</si>
  <si>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</si>
  <si>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</si>
  <si>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</si>
  <si>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</si>
  <si>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</si>
  <si>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</si>
  <si>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</si>
  <si>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</si>
  <si>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</si>
  <si>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</si>
  <si>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</si>
  <si>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</si>
  <si>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</si>
  <si>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</si>
  <si>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</si>
  <si>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</si>
  <si>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</si>
  <si>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</si>
  <si>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</si>
  <si>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</si>
  <si>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</si>
  <si>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</si>
  <si>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</si>
  <si>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</si>
  <si>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</si>
  <si>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</si>
  <si>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</si>
  <si>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</si>
  <si>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</si>
  <si>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</si>
  <si>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</si>
  <si>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</si>
  <si>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</si>
  <si>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</si>
  <si>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</si>
  <si>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</si>
  <si>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</si>
  <si>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</si>
  <si>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</si>
  <si>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</si>
  <si>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</si>
  <si>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</si>
  <si>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</si>
  <si>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</si>
  <si>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</si>
  <si>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</si>
  <si>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</si>
  <si>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</si>
  <si>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</si>
  <si>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</si>
  <si>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</si>
  <si>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</si>
  <si>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</si>
  <si>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</si>
  <si>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</si>
  <si>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</si>
  <si>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</si>
  <si>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</si>
  <si>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</si>
  <si>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</si>
  <si>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</si>
  <si>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</si>
  <si>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</si>
  <si>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</si>
  <si>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</si>
  <si>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</si>
  <si>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</si>
  <si>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</si>
  <si>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</si>
  <si>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</si>
  <si>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</si>
  <si>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</si>
  <si>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</si>
  <si>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</si>
  <si>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</si>
  <si>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</si>
  <si>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</si>
  <si>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</si>
  <si>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</si>
  <si>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</si>
  <si>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</si>
  <si>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</si>
  <si>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</si>
  <si>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</si>
  <si>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</si>
  <si>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</si>
  <si>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</si>
  <si>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</si>
  <si>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</si>
  <si>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</si>
  <si>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</si>
  <si>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</si>
  <si>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</si>
  <si>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</si>
  <si>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</si>
  <si>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</si>
  <si>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</si>
  <si>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</si>
  <si>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</si>
  <si>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</si>
  <si>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</si>
  <si>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</si>
  <si>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</si>
  <si>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</si>
  <si>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</si>
  <si>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</si>
  <si>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</si>
  <si>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</si>
  <si>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</si>
  <si>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</si>
  <si>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</si>
  <si>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</si>
  <si>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</si>
  <si>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</si>
  <si>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</si>
  <si>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</si>
  <si>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</si>
  <si>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</si>
  <si>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</si>
  <si>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</si>
  <si>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</si>
  <si>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</si>
  <si>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</si>
  <si>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</si>
  <si>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</si>
  <si>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</si>
  <si>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</si>
  <si>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</si>
  <si>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</si>
  <si>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</si>
  <si>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</si>
  <si>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</si>
  <si>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</si>
  <si>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</si>
  <si>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</si>
  <si>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</si>
  <si>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</si>
  <si>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</si>
  <si>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</si>
  <si>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</si>
  <si>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</si>
  <si>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</si>
  <si>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</si>
  <si>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</si>
  <si>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</si>
  <si>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</si>
  <si>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</si>
  <si>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</si>
  <si>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</si>
  <si>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</si>
  <si>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</si>
  <si>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</si>
  <si>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</si>
  <si>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</si>
  <si>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</si>
  <si>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</si>
  <si>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</si>
  <si>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</si>
  <si>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</si>
  <si>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</si>
  <si>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</si>
  <si>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</si>
  <si>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</si>
  <si>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</si>
  <si>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</si>
  <si>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</si>
  <si>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</si>
  <si>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</si>
  <si>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</si>
  <si>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</si>
  <si>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</si>
  <si>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</si>
  <si>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</si>
  <si>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</si>
  <si>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</si>
  <si>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</si>
  <si>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</si>
  <si>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</si>
  <si>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</si>
  <si>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</si>
  <si>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</si>
  <si>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</si>
  <si>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</si>
  <si>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</si>
  <si>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</si>
  <si>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</si>
  <si>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</si>
  <si>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</si>
  <si>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</si>
  <si>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</si>
  <si>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</si>
  <si>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</si>
  <si>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</si>
  <si>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</si>
  <si>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</si>
  <si>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</si>
  <si>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</si>
  <si>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</si>
  <si>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</si>
  <si>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</si>
  <si>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</si>
  <si>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</si>
  <si>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</si>
  <si>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</si>
  <si>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</si>
  <si>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</si>
  <si>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</si>
  <si>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</si>
  <si>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</si>
  <si>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</si>
  <si>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</si>
  <si>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</si>
  <si>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</si>
  <si>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</si>
  <si>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</si>
  <si>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</si>
  <si>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</si>
  <si>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</si>
  <si>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</si>
  <si>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</si>
  <si>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</si>
  <si>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</si>
  <si>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</si>
  <si>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</si>
  <si>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</si>
  <si>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</si>
  <si>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</si>
  <si>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</si>
  <si>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</si>
  <si>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</si>
  <si>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</si>
  <si>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</si>
  <si>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</si>
  <si>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</si>
  <si>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</si>
  <si>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</si>
  <si>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</si>
  <si>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</si>
  <si>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</si>
  <si>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</si>
  <si>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</si>
  <si>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</si>
  <si>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</si>
  <si>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</si>
  <si>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</si>
  <si>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</si>
  <si>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</si>
  <si>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</si>
  <si>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</si>
  <si>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</si>
  <si>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</si>
  <si>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</si>
  <si>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</si>
  <si>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</si>
  <si>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</si>
  <si>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</si>
  <si>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</si>
  <si>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</si>
  <si>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</si>
  <si>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</si>
  <si>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</si>
  <si>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</si>
  <si>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</si>
  <si>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</si>
  <si>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</si>
  <si>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</si>
  <si>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</si>
  <si>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</si>
  <si>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</si>
  <si>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</si>
  <si>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</si>
  <si>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</si>
  <si>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</si>
  <si>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</si>
  <si>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</si>
  <si>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</si>
  <si>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</si>
  <si>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</si>
  <si>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</si>
  <si>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</si>
  <si>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</si>
  <si>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</si>
  <si>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</si>
  <si>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</si>
  <si>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</si>
  <si>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</si>
  <si>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</si>
  <si>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</si>
  <si>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</si>
  <si>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</si>
  <si>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</si>
  <si>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</si>
  <si>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</si>
  <si>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</si>
  <si>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</si>
  <si>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</si>
  <si>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</si>
  <si>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</si>
  <si>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</si>
  <si>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</si>
  <si>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</si>
  <si>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</si>
  <si>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</si>
  <si>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</si>
  <si>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</si>
  <si>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</si>
  <si>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</si>
  <si>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</si>
  <si>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</si>
  <si>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</si>
  <si>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</si>
  <si>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</si>
  <si>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</si>
  <si>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</si>
  <si>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</si>
  <si>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</si>
  <si>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</si>
  <si>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</si>
  <si>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</si>
  <si>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</si>
  <si>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</si>
  <si>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</si>
  <si>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</si>
  <si>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</si>
  <si>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</si>
  <si>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</si>
  <si>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</si>
  <si>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</si>
  <si>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</si>
  <si>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</si>
  <si>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</si>
  <si>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</si>
  <si>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</si>
  <si>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</si>
  <si>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</si>
  <si>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</si>
  <si>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</si>
  <si>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</si>
  <si>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</si>
  <si>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</si>
  <si>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</si>
  <si>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</si>
  <si>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</si>
  <si>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</si>
  <si>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</si>
  <si>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</si>
  <si>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</si>
  <si>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</si>
  <si>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</si>
  <si>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</si>
  <si>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</si>
  <si>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</si>
  <si>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</si>
  <si>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</si>
  <si>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</si>
  <si>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</si>
  <si>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</si>
  <si>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</si>
  <si>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</si>
  <si>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</si>
  <si>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</si>
  <si>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</si>
  <si>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</si>
  <si>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</si>
  <si>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</si>
  <si>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</si>
  <si>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</si>
  <si>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</si>
  <si>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</si>
  <si>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</si>
  <si>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</si>
  <si>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</si>
  <si>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</si>
  <si>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</si>
  <si>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</si>
  <si>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</si>
  <si>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</si>
  <si>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</si>
  <si>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</si>
  <si>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</si>
  <si>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</si>
  <si>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</si>
  <si>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</si>
  <si>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</si>
  <si>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</si>
  <si>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</si>
  <si>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</si>
  <si>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</si>
  <si>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</si>
  <si>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</si>
  <si>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</si>
  <si>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</si>
  <si>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</si>
  <si>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</si>
  <si>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</si>
  <si>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</si>
  <si>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</si>
  <si>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</si>
  <si>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</si>
  <si>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</si>
  <si>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</si>
  <si>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</si>
  <si>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</si>
  <si>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</si>
  <si>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</si>
  <si>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</si>
  <si>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</si>
  <si>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</si>
  <si>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</si>
  <si>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</si>
  <si>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</si>
  <si>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</si>
  <si>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</si>
  <si>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</si>
  <si>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</si>
  <si>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</si>
  <si>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</si>
  <si>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</si>
  <si>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</si>
  <si>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</si>
  <si>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</si>
  <si>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</si>
  <si>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</si>
  <si>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</si>
  <si>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</si>
  <si>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</si>
  <si>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</si>
  <si>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</si>
  <si>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</si>
  <si>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</si>
  <si>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</si>
  <si>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</si>
  <si>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</si>
  <si>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</si>
  <si>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</si>
  <si>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</si>
  <si>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</si>
  <si>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</si>
  <si>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</si>
  <si>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</si>
  <si>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</si>
  <si>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</si>
  <si>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</si>
  <si>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</si>
  <si>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</si>
  <si>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</si>
  <si>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</si>
  <si>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</si>
  <si>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</si>
  <si>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</si>
  <si>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</si>
  <si>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</si>
  <si>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</si>
  <si>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</si>
  <si>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</si>
  <si>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</si>
  <si>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</si>
  <si>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</si>
  <si>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</si>
  <si>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</si>
  <si>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</si>
  <si>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</si>
  <si>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</si>
  <si>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</si>
  <si>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</si>
  <si>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</si>
  <si>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</si>
  <si>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</si>
  <si>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</si>
  <si>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</si>
  <si>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</si>
  <si>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</si>
  <si>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</si>
  <si>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</si>
  <si>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</si>
  <si>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</si>
  <si>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</si>
  <si>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</si>
  <si>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</si>
  <si>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</si>
  <si>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</si>
  <si>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</si>
  <si>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</si>
  <si>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</si>
  <si>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</si>
  <si>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</si>
  <si>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</si>
  <si>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</si>
  <si>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</si>
  <si>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</si>
  <si>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</si>
  <si>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</si>
  <si>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</si>
  <si>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</si>
  <si>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</si>
  <si>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</si>
  <si>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</si>
  <si>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</si>
  <si>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</si>
  <si>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</si>
  <si>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</si>
  <si>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</si>
  <si>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</si>
  <si>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</si>
  <si>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</si>
  <si>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</si>
  <si>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</si>
  <si>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</si>
  <si>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</si>
  <si>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</si>
  <si>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</si>
  <si>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</si>
  <si>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</si>
  <si>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</si>
  <si>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</si>
  <si>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</si>
  <si>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</si>
  <si>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</si>
  <si>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</si>
  <si>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</si>
  <si>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</si>
  <si>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</si>
  <si>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</si>
  <si>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</si>
  <si>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</si>
  <si>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</si>
  <si>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</si>
  <si>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</si>
  <si>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</si>
  <si>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</si>
  <si>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</si>
  <si>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</si>
  <si>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</si>
  <si>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</si>
  <si>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</si>
  <si>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</si>
  <si>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</si>
  <si>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</si>
  <si>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</si>
  <si>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</si>
  <si>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</si>
  <si>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</si>
  <si>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</si>
  <si>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</si>
  <si>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</si>
  <si>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</si>
  <si>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</si>
  <si>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</si>
  <si>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</si>
  <si>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</si>
  <si>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</si>
  <si>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</si>
  <si>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</si>
  <si>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</si>
  <si>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</si>
  <si>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</si>
  <si>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</si>
  <si>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</si>
  <si>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</si>
  <si>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</si>
  <si>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</si>
  <si>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</si>
  <si>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</si>
  <si>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</si>
  <si>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</si>
  <si>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</si>
  <si>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</si>
  <si>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</si>
  <si>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</si>
  <si>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</si>
  <si>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</si>
  <si>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</si>
  <si>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</si>
  <si>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</si>
  <si>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</si>
  <si>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</si>
  <si>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</si>
  <si>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</si>
  <si>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</si>
  <si>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</si>
  <si>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</si>
  <si>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</si>
  <si>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</si>
  <si>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</si>
  <si>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</si>
  <si>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</si>
  <si>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</si>
  <si>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</si>
  <si>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</si>
  <si>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</si>
  <si>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</si>
  <si>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</si>
  <si>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</si>
  <si>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</si>
  <si>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</si>
  <si>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</si>
  <si>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</si>
  <si>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</si>
  <si>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</si>
  <si>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</si>
  <si>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</si>
  <si>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</si>
  <si>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</si>
  <si>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</si>
  <si>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</si>
  <si>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</si>
  <si>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</si>
  <si>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</si>
  <si>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</si>
  <si>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</si>
  <si>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</si>
  <si>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</si>
  <si>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</si>
  <si>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</si>
  <si>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</si>
  <si>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</si>
  <si>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</si>
  <si>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</si>
  <si>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</si>
  <si>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</si>
  <si>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</si>
  <si>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</si>
  <si>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</si>
  <si>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</si>
  <si>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</si>
  <si>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</si>
  <si>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</si>
  <si>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</si>
  <si>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</si>
  <si>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</si>
  <si>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</si>
  <si>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</si>
  <si>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</si>
  <si>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</si>
  <si>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</si>
  <si>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</si>
  <si>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</si>
  <si>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</si>
  <si>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</si>
  <si>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</si>
  <si>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</si>
  <si>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</si>
  <si>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</si>
  <si>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</si>
  <si>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</si>
  <si>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</si>
  <si>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</si>
  <si>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</si>
  <si>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</si>
  <si>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</si>
  <si>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</si>
  <si>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</si>
  <si>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</si>
  <si>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</si>
  <si>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</si>
  <si>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</si>
  <si>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</si>
  <si>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</si>
  <si>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</si>
  <si>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</si>
  <si>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</si>
  <si>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</si>
  <si>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</si>
  <si>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</si>
  <si>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</si>
  <si>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</si>
  <si>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</si>
  <si>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</si>
  <si>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</si>
  <si>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</si>
  <si>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</si>
  <si>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</si>
  <si>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</si>
  <si>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</si>
  <si>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</si>
  <si>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</si>
  <si>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</si>
  <si>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</si>
  <si>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</si>
  <si>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</si>
  <si>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</si>
  <si>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</si>
  <si>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</si>
  <si>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</si>
  <si>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</si>
  <si>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</si>
  <si>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</si>
  <si>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</si>
  <si>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</si>
  <si>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</si>
  <si>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</si>
  <si>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</si>
  <si>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</si>
  <si>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</si>
  <si>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</si>
  <si>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</si>
  <si>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</si>
  <si>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</si>
  <si>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</si>
  <si>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</si>
  <si>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</si>
  <si>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</si>
  <si>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</si>
  <si>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</si>
  <si>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</si>
  <si>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</si>
  <si>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</si>
  <si>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</si>
  <si>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</si>
  <si>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</si>
  <si>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</si>
  <si>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</si>
  <si>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</si>
  <si>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</si>
  <si>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</si>
  <si>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</si>
  <si>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</si>
  <si>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</si>
  <si>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</si>
  <si>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</si>
  <si>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</si>
  <si>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</si>
  <si>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</si>
  <si>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</si>
  <si>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</si>
  <si>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</si>
  <si>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</si>
  <si>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</si>
  <si>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</si>
  <si>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</si>
  <si>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</si>
  <si>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</si>
  <si>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</si>
  <si>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</si>
  <si>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</si>
  <si>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</si>
  <si>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</si>
  <si>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</si>
  <si>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</si>
  <si>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</si>
  <si>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</si>
  <si>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</si>
  <si>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</si>
  <si>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</si>
  <si>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</si>
  <si>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</si>
  <si>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</si>
  <si>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</si>
  <si>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</si>
  <si>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</si>
  <si>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</si>
  <si>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</si>
  <si>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</si>
  <si>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</si>
  <si>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</si>
  <si>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</si>
  <si>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</si>
  <si>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</si>
  <si>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</si>
  <si>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</si>
  <si>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</si>
  <si>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</si>
  <si>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</si>
  <si>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</si>
  <si>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</si>
  <si>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</si>
  <si>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</si>
  <si>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</si>
  <si>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</si>
  <si>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</si>
  <si>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</si>
  <si>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</si>
  <si>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</si>
  <si>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</si>
  <si>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</si>
  <si>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</si>
  <si>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</si>
  <si>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</si>
  <si>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</si>
  <si>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</si>
  <si>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</si>
  <si>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</si>
  <si>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</si>
  <si>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</si>
  <si>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</si>
  <si>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</si>
  <si>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</si>
  <si>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</si>
  <si>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</si>
  <si>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</si>
  <si>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</si>
  <si>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</si>
  <si>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</si>
  <si>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</si>
  <si>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</si>
  <si>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</si>
  <si>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</si>
  <si>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</si>
  <si>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</si>
  <si>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</si>
  <si>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</si>
  <si>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</si>
  <si>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</si>
  <si>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</si>
  <si>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</si>
  <si>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</si>
  <si>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</si>
  <si>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</si>
  <si>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</si>
  <si>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</si>
  <si>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</si>
  <si>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</si>
  <si>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</si>
  <si>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</si>
  <si>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</si>
  <si>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</si>
  <si>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</si>
  <si>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</si>
  <si>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</si>
  <si>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</si>
  <si>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</si>
  <si>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</si>
  <si>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</si>
  <si>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</si>
  <si>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</si>
  <si>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</si>
  <si>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</si>
  <si>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</si>
  <si>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</si>
  <si>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</si>
  <si>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</si>
  <si>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</si>
  <si>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</si>
  <si>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</si>
  <si>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</si>
  <si>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</si>
  <si>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</si>
  <si>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</si>
  <si>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</si>
  <si>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</si>
  <si>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</si>
  <si>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</si>
  <si>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</si>
  <si>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</si>
  <si>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</si>
  <si>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</si>
  <si>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</si>
  <si>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</si>
  <si>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</si>
  <si>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</si>
  <si>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</si>
  <si>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</si>
  <si>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</si>
  <si>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</si>
  <si>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</si>
  <si>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</si>
  <si>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</si>
  <si>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</si>
  <si>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</si>
  <si>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</si>
  <si>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</si>
  <si>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</si>
  <si>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</si>
  <si>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</si>
  <si>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</si>
  <si>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</si>
  <si>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</si>
  <si>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</si>
  <si>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</si>
  <si>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</si>
  <si>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</si>
  <si>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</si>
  <si>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</si>
  <si>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</si>
  <si>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</si>
  <si>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</si>
  <si>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</si>
  <si>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</si>
  <si>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</si>
  <si>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</si>
  <si>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</si>
  <si>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</si>
  <si>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</si>
  <si>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</si>
  <si>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</si>
  <si>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</si>
  <si>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</si>
  <si>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</si>
  <si>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</si>
  <si>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</si>
  <si>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</si>
  <si>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</si>
  <si>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</si>
  <si>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</si>
  <si>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</si>
  <si>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</si>
  <si>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</si>
  <si>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</si>
  <si>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</si>
  <si>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</si>
  <si>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</si>
  <si>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</si>
  <si>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</si>
  <si>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</si>
  <si>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</si>
  <si>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</si>
  <si>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</si>
  <si>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</si>
  <si>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</si>
  <si>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</si>
  <si>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</si>
  <si>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</si>
  <si>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</si>
  <si>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</si>
  <si>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</si>
  <si>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</si>
  <si>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</si>
  <si>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</si>
  <si>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</si>
  <si>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</si>
  <si>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</si>
  <si>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</si>
  <si>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</si>
  <si>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</si>
  <si>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</si>
  <si>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</si>
  <si>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</si>
  <si>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</si>
  <si>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</si>
  <si>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</si>
  <si>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</si>
  <si>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</si>
  <si>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</si>
  <si>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</si>
  <si>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</si>
  <si>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</si>
  <si>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</si>
  <si>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</si>
  <si>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</si>
  <si>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</si>
  <si>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</si>
  <si>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</si>
  <si>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</si>
  <si>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</si>
  <si>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</si>
  <si>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</si>
  <si>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</si>
  <si>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</si>
  <si>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</si>
  <si>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</si>
  <si>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</si>
  <si>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</si>
  <si>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</si>
  <si>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</si>
  <si>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</si>
  <si>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</si>
  <si>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</si>
  <si>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</si>
  <si>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</si>
  <si>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</si>
  <si>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</si>
  <si>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</si>
  <si>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</si>
  <si>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</si>
  <si>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</si>
  <si>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</si>
  <si>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</si>
  <si>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</si>
  <si>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</si>
  <si>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</si>
  <si>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</si>
  <si>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</si>
  <si>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</si>
  <si>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</si>
  <si>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</si>
  <si>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</si>
  <si>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</si>
  <si>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</si>
  <si>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</si>
  <si>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</si>
  <si>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</si>
  <si>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</si>
  <si>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</si>
  <si>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</si>
  <si>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</si>
  <si>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</si>
  <si>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</si>
  <si>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</si>
  <si>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</si>
  <si>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</si>
  <si>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</si>
  <si>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</si>
  <si>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</si>
  <si>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</si>
  <si>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</si>
  <si>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</si>
  <si>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</si>
  <si>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</si>
  <si>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</si>
  <si>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</si>
  <si>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</si>
  <si>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</si>
  <si>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</si>
  <si>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</si>
  <si>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</si>
  <si>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</si>
  <si>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</si>
  <si>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</si>
  <si>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</si>
  <si>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</si>
  <si>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</si>
  <si>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</si>
  <si>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</si>
  <si>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</si>
  <si>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</si>
  <si>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</si>
  <si>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</si>
  <si>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</si>
  <si>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</si>
  <si>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</si>
  <si>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</si>
  <si>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</si>
  <si>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</si>
  <si>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</si>
  <si>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</si>
  <si>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</si>
  <si>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</si>
  <si>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</si>
  <si>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</si>
  <si>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</si>
  <si>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</si>
  <si>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</si>
  <si>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</si>
  <si>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</si>
  <si>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</si>
  <si>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</si>
  <si>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</si>
  <si>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</si>
  <si>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</si>
  <si>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</si>
  <si>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</si>
  <si>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</si>
  <si>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</si>
  <si>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</si>
  <si>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</si>
  <si>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</si>
  <si>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</si>
  <si>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</si>
  <si>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</si>
  <si>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</si>
  <si>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</si>
  <si>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</si>
  <si>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</si>
  <si>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</si>
  <si>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</si>
  <si>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</si>
  <si>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</si>
  <si>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</si>
  <si>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</si>
  <si>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</si>
  <si>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</si>
  <si>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</si>
  <si>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</si>
  <si>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</si>
  <si>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</si>
  <si>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</si>
  <si>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</si>
  <si>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</si>
  <si>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</si>
  <si>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</si>
  <si>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</si>
  <si>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</si>
  <si>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</si>
  <si>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</si>
  <si>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</si>
  <si>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</si>
  <si>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</si>
  <si>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</si>
  <si>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</si>
  <si>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</si>
  <si>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</si>
  <si>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</si>
  <si>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</si>
  <si>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</si>
  <si>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</si>
  <si>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</si>
  <si>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</si>
  <si>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</si>
  <si>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</si>
  <si>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</si>
  <si>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</si>
  <si>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</si>
  <si>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</si>
  <si>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</si>
  <si>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</si>
  <si>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</si>
  <si>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</si>
  <si>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</si>
  <si>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</si>
  <si>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</si>
  <si>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</si>
  <si>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</si>
  <si>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</si>
  <si>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</si>
  <si>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</si>
  <si>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</si>
  <si>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</si>
  <si>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</si>
  <si>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</si>
  <si>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</si>
  <si>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</si>
  <si>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</si>
  <si>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</si>
  <si>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</si>
  <si>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</si>
  <si>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</si>
  <si>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</si>
  <si>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</si>
  <si>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</si>
  <si>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</si>
  <si>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</si>
  <si>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</si>
  <si>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</si>
  <si>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</si>
  <si>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</si>
  <si>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</si>
  <si>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</si>
  <si>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</si>
  <si>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</si>
  <si>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</si>
  <si>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</si>
  <si>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</si>
  <si>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</si>
  <si>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</si>
  <si>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</si>
  <si>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</si>
  <si>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</si>
  <si>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</si>
  <si>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</si>
  <si>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</si>
  <si>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</si>
  <si>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</si>
  <si>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</si>
  <si>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</si>
  <si>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</si>
  <si>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</si>
  <si>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</si>
  <si>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</si>
  <si>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</si>
  <si>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</si>
  <si>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</si>
  <si>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</si>
  <si>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</si>
  <si>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</si>
  <si>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</si>
  <si>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</si>
  <si>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</si>
  <si>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</si>
  <si>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</si>
  <si>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</si>
  <si>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</si>
  <si>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</si>
  <si>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</si>
  <si>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</si>
  <si>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</si>
  <si>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</si>
  <si>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</si>
  <si>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</si>
  <si>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</si>
  <si>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</si>
  <si>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</si>
  <si>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</si>
  <si>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</si>
  <si>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</si>
  <si>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</si>
  <si>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</si>
  <si>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</si>
  <si>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</si>
  <si>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</si>
  <si>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</si>
  <si>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</si>
  <si>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</si>
  <si>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</si>
  <si>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</si>
  <si>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</si>
  <si>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</si>
  <si>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</si>
  <si>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</si>
  <si>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</si>
  <si>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</si>
  <si>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</si>
  <si>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</si>
  <si>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</si>
  <si>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</si>
  <si>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</si>
  <si>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</si>
  <si>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</si>
  <si>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</si>
  <si>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</si>
  <si>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</si>
  <si>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</si>
  <si>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</si>
  <si>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</si>
  <si>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</si>
  <si>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</si>
  <si>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</si>
  <si>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</si>
  <si>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</si>
  <si>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</si>
  <si>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</si>
  <si>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</si>
  <si>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</si>
  <si>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</si>
  <si>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</si>
  <si>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</si>
  <si>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</si>
  <si>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</si>
  <si>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</si>
  <si>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</si>
  <si>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</si>
  <si>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</si>
  <si>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</si>
  <si>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</si>
  <si>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</si>
  <si>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</si>
  <si>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</si>
  <si>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</si>
  <si>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</si>
  <si>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</si>
  <si>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</si>
  <si>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</si>
  <si>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</si>
  <si>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</si>
  <si>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</si>
  <si>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</si>
  <si>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</si>
  <si>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</si>
  <si>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</si>
  <si>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</si>
  <si>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</si>
  <si>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</si>
  <si>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</si>
  <si>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</si>
  <si>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</si>
  <si>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</si>
  <si>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</si>
  <si>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</si>
  <si>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</si>
  <si>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</si>
  <si>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</si>
  <si>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</si>
  <si>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</si>
  <si>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</si>
  <si>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</si>
  <si>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</si>
  <si>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</si>
  <si>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</si>
  <si>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</si>
  <si>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</si>
  <si>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</si>
  <si>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</si>
  <si>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</si>
  <si>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</si>
  <si>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</si>
  <si>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</si>
  <si>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</si>
  <si>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</si>
  <si>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</si>
  <si>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</si>
  <si>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</si>
  <si>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</si>
  <si>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</si>
  <si>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</si>
  <si>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</si>
  <si>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</si>
  <si>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</si>
  <si>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</si>
  <si>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</si>
  <si>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</si>
  <si>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</si>
  <si>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</si>
  <si>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</si>
  <si>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</si>
  <si>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</si>
  <si>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</si>
  <si>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</si>
  <si>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</si>
  <si>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</si>
  <si>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</si>
  <si>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</si>
  <si>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</si>
  <si>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</si>
  <si>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</si>
  <si>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</si>
  <si>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</si>
  <si>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</si>
  <si>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</si>
  <si>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</si>
  <si>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</si>
  <si>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</si>
  <si>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</si>
  <si>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</si>
  <si>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</si>
  <si>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</si>
  <si>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</si>
  <si>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</si>
  <si>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</si>
  <si>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</si>
  <si>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</si>
  <si>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</si>
  <si>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</si>
  <si>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</si>
  <si>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</si>
  <si>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</si>
  <si>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</si>
  <si>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</si>
  <si>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</si>
  <si>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</si>
  <si>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</si>
  <si>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</si>
  <si>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</si>
  <si>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</si>
  <si>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</si>
  <si>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</si>
  <si>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</si>
  <si>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</si>
  <si>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</si>
  <si>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</si>
  <si>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</si>
  <si>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</si>
  <si>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</si>
  <si>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</si>
  <si>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</si>
  <si>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</si>
  <si>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</si>
  <si>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</si>
  <si>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</si>
  <si>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</si>
  <si>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</si>
  <si>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</si>
  <si>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</si>
  <si>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</si>
  <si>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</si>
  <si>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</si>
  <si>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</si>
  <si>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</si>
  <si>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</si>
  <si>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</si>
  <si>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</si>
  <si>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</si>
  <si>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</si>
  <si>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</si>
  <si>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</si>
  <si>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</si>
  <si>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</si>
  <si>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</si>
  <si>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</si>
  <si>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</si>
  <si>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</si>
  <si>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</si>
  <si>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</si>
  <si>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</si>
  <si>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</si>
  <si>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</si>
  <si>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</si>
  <si>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</si>
  <si>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</si>
  <si>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</si>
  <si>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</si>
  <si>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</si>
  <si>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</si>
  <si>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</si>
  <si>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</si>
  <si>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</si>
  <si>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</si>
  <si>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</si>
  <si>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</si>
  <si>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</si>
  <si>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</si>
  <si>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</si>
  <si>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</si>
  <si>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</si>
  <si>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</si>
  <si>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</si>
  <si>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</si>
  <si>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</si>
  <si>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</si>
  <si>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</si>
  <si>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</si>
  <si>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</si>
  <si>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</si>
  <si>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</si>
  <si>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</si>
  <si>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</si>
  <si>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</si>
  <si>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</si>
  <si>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</si>
  <si>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</si>
  <si>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</si>
  <si>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</si>
  <si>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</si>
  <si>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</si>
  <si>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</si>
  <si>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</si>
  <si>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</si>
  <si>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</si>
  <si>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</si>
  <si>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</si>
  <si>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</si>
  <si>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</si>
  <si>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</si>
  <si>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</si>
  <si>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</si>
  <si>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</si>
  <si>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</si>
  <si>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</si>
  <si>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</si>
  <si>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</si>
  <si>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</si>
  <si>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</si>
  <si>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</si>
  <si>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</si>
  <si>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</si>
  <si>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</si>
  <si>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</si>
  <si>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</si>
  <si>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</si>
  <si>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</si>
  <si>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</si>
  <si>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</si>
  <si>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</si>
  <si>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</si>
  <si>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</si>
  <si>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</si>
  <si>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</si>
  <si>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</si>
  <si>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</si>
  <si>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</si>
  <si>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</si>
  <si>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</si>
  <si>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</si>
  <si>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</si>
  <si>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</si>
  <si>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</si>
  <si>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</si>
  <si>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</si>
  <si>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</si>
  <si>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</si>
  <si>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</si>
  <si>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</si>
  <si>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</si>
  <si>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</si>
  <si>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</si>
  <si>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</si>
  <si>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</si>
  <si>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</si>
  <si>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</si>
  <si>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</si>
  <si>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</si>
  <si>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</si>
  <si>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</si>
  <si>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</si>
  <si>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</si>
  <si>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</si>
  <si>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</si>
  <si>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</si>
  <si>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</si>
  <si>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</si>
  <si>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</si>
  <si>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</si>
  <si>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</si>
  <si>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</si>
  <si>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</si>
  <si>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</si>
  <si>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</si>
  <si>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</si>
  <si>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</si>
  <si>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</si>
  <si>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</si>
  <si>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</si>
  <si>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</si>
  <si>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</si>
  <si>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</si>
  <si>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</si>
  <si>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</si>
  <si>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</si>
  <si>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</si>
  <si>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</si>
  <si>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</si>
  <si>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</si>
  <si>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</si>
  <si>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</si>
  <si>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</si>
  <si>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</si>
  <si>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</si>
  <si>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</si>
  <si>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</si>
  <si>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</si>
  <si>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</si>
  <si>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</si>
  <si>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</si>
  <si>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</si>
  <si>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</si>
  <si>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</si>
  <si>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</si>
  <si>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</si>
  <si>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</si>
  <si>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</si>
  <si>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</si>
  <si>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</si>
  <si>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</si>
  <si>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</si>
  <si>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</si>
  <si>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</si>
  <si>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</si>
  <si>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</si>
  <si>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</si>
  <si>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</si>
  <si>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</si>
  <si>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</si>
  <si>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</si>
  <si>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</si>
  <si>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</si>
  <si>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</si>
  <si>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</si>
  <si>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</si>
  <si>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</si>
  <si>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</si>
  <si>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</si>
  <si>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</si>
  <si>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</si>
  <si>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</si>
  <si>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</si>
  <si>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</si>
  <si>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</si>
  <si>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</si>
  <si>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</si>
  <si>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</si>
  <si>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</si>
  <si>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</si>
  <si>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</si>
  <si>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</si>
  <si>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</si>
  <si>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</si>
  <si>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</si>
  <si>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</si>
  <si>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</si>
  <si>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</si>
  <si>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</si>
  <si>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</si>
  <si>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</si>
  <si>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</si>
  <si>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</si>
  <si>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</si>
  <si>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</si>
  <si>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</si>
  <si>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</si>
  <si>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</si>
  <si>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</si>
  <si>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</si>
  <si>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</si>
  <si>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</si>
  <si>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</si>
  <si>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</si>
  <si>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</si>
  <si>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</si>
  <si>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</si>
  <si>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</si>
  <si>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</si>
  <si>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</si>
  <si>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</si>
  <si>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</si>
  <si>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</si>
  <si>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</si>
  <si>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</si>
  <si>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</si>
  <si>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</si>
  <si>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</si>
  <si>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</si>
  <si>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</si>
  <si>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</si>
  <si>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</si>
  <si>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</si>
  <si>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</si>
  <si>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</si>
  <si>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</si>
  <si>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</si>
  <si>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</si>
  <si>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</si>
  <si>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</si>
  <si>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</si>
  <si>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</si>
  <si>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</si>
  <si>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</si>
  <si>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</si>
  <si>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</si>
  <si>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</si>
  <si>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</si>
  <si>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</si>
  <si>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</si>
  <si>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</si>
  <si>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</si>
  <si>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</si>
  <si>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</si>
  <si>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</si>
  <si>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</si>
  <si>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</si>
  <si>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</si>
  <si>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</si>
  <si>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</si>
  <si>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</si>
  <si>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</si>
  <si>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</si>
  <si>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</si>
  <si>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</si>
  <si>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</si>
  <si>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</si>
  <si>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</si>
  <si>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</si>
  <si>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</si>
  <si>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</si>
  <si>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</si>
  <si>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</si>
  <si>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</si>
  <si>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</si>
  <si>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</si>
  <si>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</si>
  <si>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</si>
  <si>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</si>
  <si>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</si>
  <si>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</si>
  <si>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</si>
  <si>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</si>
  <si>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</si>
  <si>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</si>
  <si>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</si>
  <si>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</si>
  <si>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</si>
  <si>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</si>
  <si>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</si>
  <si>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</si>
  <si>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</si>
  <si>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</si>
  <si>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</si>
  <si>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</si>
  <si>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</si>
  <si>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</si>
  <si>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</si>
  <si>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</si>
  <si>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</si>
  <si>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</si>
  <si>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</si>
  <si>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</si>
  <si>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</si>
  <si>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</si>
  <si>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</si>
  <si>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</si>
  <si>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</si>
  <si>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</si>
  <si>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</si>
  <si>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</si>
  <si>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</si>
  <si>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</si>
  <si>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</si>
  <si>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</si>
  <si>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</si>
  <si>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</si>
  <si>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</si>
  <si>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</si>
  <si>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</si>
  <si>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</si>
  <si>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</si>
  <si>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</si>
  <si>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</si>
  <si>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</si>
  <si>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</si>
  <si>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</si>
  <si>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</si>
  <si>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</si>
  <si>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</si>
  <si>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</si>
  <si>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</si>
  <si>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</si>
  <si>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</si>
  <si>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</si>
  <si>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</si>
  <si>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</si>
  <si>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</si>
  <si>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</si>
  <si>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</si>
  <si>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</si>
  <si>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</si>
  <si>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</si>
  <si>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</si>
  <si>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</si>
  <si>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</si>
  <si>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</si>
  <si>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</si>
  <si>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</si>
  <si>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</si>
  <si>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</si>
  <si>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</si>
  <si>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</si>
  <si>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</si>
  <si>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</si>
  <si>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</si>
  <si>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</si>
  <si>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</si>
  <si>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</si>
  <si>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</si>
  <si>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</si>
  <si>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</si>
  <si>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</si>
  <si>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</si>
  <si>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</si>
  <si>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</si>
  <si>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</si>
  <si>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</si>
  <si>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</si>
  <si>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</si>
  <si>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</si>
  <si>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</si>
  <si>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</si>
  <si>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</si>
  <si>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</si>
  <si>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</si>
  <si>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</si>
  <si>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</si>
  <si>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</si>
  <si>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</si>
  <si>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</si>
  <si>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</si>
  <si>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</si>
  <si>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</si>
  <si>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</si>
  <si>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</si>
  <si>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</si>
  <si>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</si>
  <si>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</si>
  <si>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</si>
  <si>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</si>
  <si>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</si>
  <si>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</si>
  <si>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</si>
  <si>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</si>
  <si>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</si>
  <si>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</si>
  <si>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</si>
  <si>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</si>
  <si>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</si>
  <si>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</si>
  <si>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</si>
  <si>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</si>
  <si>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</si>
  <si>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</si>
  <si>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</si>
  <si>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</si>
  <si>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</si>
  <si>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</si>
  <si>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</si>
  <si>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</si>
  <si>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</si>
  <si>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</si>
  <si>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</si>
  <si>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</si>
  <si>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</si>
  <si>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</si>
  <si>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</si>
  <si>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</si>
  <si>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</si>
  <si>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</si>
  <si>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</si>
  <si>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</si>
  <si>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</si>
  <si>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</si>
  <si>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</si>
  <si>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</si>
  <si>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</si>
  <si>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</si>
  <si>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</si>
  <si>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</si>
  <si>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</si>
  <si>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</si>
  <si>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</si>
  <si>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</si>
  <si>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</si>
  <si>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</si>
  <si>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</si>
  <si>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</si>
  <si>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</si>
  <si>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</si>
  <si>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</si>
  <si>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</si>
  <si>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</si>
  <si>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</si>
  <si>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</si>
  <si>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</si>
  <si>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</si>
  <si>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</si>
  <si>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</si>
  <si>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</si>
  <si>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</si>
  <si>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</si>
  <si>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</si>
  <si>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</si>
  <si>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</si>
  <si>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</si>
  <si>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</si>
  <si>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</si>
  <si>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</si>
  <si>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</si>
  <si>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</si>
  <si>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</si>
  <si>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</si>
  <si>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</si>
  <si>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</si>
  <si>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</si>
  <si>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</si>
  <si>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</si>
  <si>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</si>
  <si>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</si>
  <si>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</si>
  <si>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</si>
  <si>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</si>
  <si>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</si>
  <si>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</si>
  <si>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</si>
  <si>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</si>
  <si>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</si>
  <si>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</si>
  <si>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</si>
  <si>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</si>
  <si>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</si>
  <si>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</si>
  <si>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</si>
  <si>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</si>
  <si>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</si>
  <si>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</si>
  <si>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</si>
  <si>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</si>
  <si>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</si>
  <si>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</si>
  <si>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</si>
  <si>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</si>
  <si>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</si>
  <si>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</si>
  <si>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</si>
  <si>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</si>
  <si>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</si>
  <si>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</si>
  <si>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</si>
  <si>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</si>
  <si>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</si>
  <si>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</si>
  <si>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</si>
  <si>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</si>
  <si>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</si>
  <si>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</si>
  <si>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</si>
  <si>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</si>
  <si>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</si>
  <si>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</si>
  <si>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</si>
  <si>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</si>
  <si>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</si>
  <si>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</si>
  <si>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</si>
  <si>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</si>
  <si>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</si>
  <si>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</si>
  <si>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</si>
  <si>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</si>
  <si>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</si>
  <si>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</si>
  <si>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</si>
  <si>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</si>
  <si>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</si>
  <si>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</si>
  <si>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</si>
  <si>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</si>
  <si>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</si>
  <si>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</si>
  <si>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</si>
  <si>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</si>
  <si>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</si>
  <si>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</si>
  <si>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</si>
  <si>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</si>
  <si>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</si>
  <si>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</si>
  <si>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</si>
  <si>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</si>
  <si>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</si>
  <si>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</si>
  <si>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</si>
  <si>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</si>
  <si>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</si>
  <si>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</si>
  <si>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</si>
  <si>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</si>
  <si>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</si>
  <si>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</si>
  <si>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</si>
  <si>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</si>
  <si>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</si>
  <si>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</si>
  <si>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</si>
  <si>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</si>
  <si>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</si>
  <si>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</si>
  <si>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</si>
  <si>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</si>
  <si>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</si>
  <si>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</si>
  <si>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</si>
  <si>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</si>
  <si>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</si>
  <si>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</si>
  <si>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</si>
  <si>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</si>
  <si>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</si>
  <si>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</si>
  <si>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</si>
  <si>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</si>
  <si>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</si>
  <si>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</si>
  <si>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</si>
  <si>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</si>
  <si>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</si>
  <si>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</si>
  <si>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</si>
  <si>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</si>
  <si>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</si>
  <si>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</si>
  <si>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</si>
  <si>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</si>
  <si>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</si>
  <si>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</si>
  <si>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</si>
  <si>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</si>
  <si>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</si>
  <si>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</si>
  <si>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</si>
  <si>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</si>
  <si>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</si>
  <si>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</si>
  <si>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</si>
  <si>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</si>
  <si>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</si>
  <si>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</si>
  <si>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</si>
  <si>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</si>
  <si>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</si>
  <si>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</si>
  <si>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</si>
  <si>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</si>
  <si>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</si>
  <si>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</si>
  <si>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</si>
  <si>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</si>
  <si>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</si>
  <si>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</si>
  <si>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</si>
  <si>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</si>
  <si>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</si>
  <si>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</si>
  <si>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</si>
  <si>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</si>
  <si>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</si>
  <si>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</si>
  <si>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</si>
  <si>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</si>
  <si>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</si>
  <si>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</si>
  <si>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</si>
  <si>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</si>
  <si>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</si>
  <si>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</si>
  <si>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</si>
  <si>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</si>
  <si>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</si>
  <si>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</si>
  <si>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</si>
  <si>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</si>
  <si>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</si>
  <si>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</si>
  <si>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</si>
  <si>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</si>
  <si>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</si>
  <si>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</si>
  <si>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</si>
  <si>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</si>
  <si>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</si>
  <si>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</si>
  <si>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</si>
  <si>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</si>
  <si>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</si>
  <si>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</si>
  <si>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</si>
  <si>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</si>
  <si>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</si>
  <si>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</si>
  <si>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</si>
  <si>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</si>
  <si>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</si>
  <si>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</si>
  <si>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</si>
  <si>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</si>
  <si>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</si>
  <si>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</si>
  <si>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</si>
  <si>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</si>
  <si>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</si>
  <si>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</si>
  <si>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</si>
  <si>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</si>
  <si>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</si>
  <si>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</si>
  <si>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</si>
  <si>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</si>
  <si>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</si>
  <si>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</si>
  <si>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</si>
  <si>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</si>
  <si>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</si>
  <si>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</si>
  <si>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</si>
  <si>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</si>
  <si>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</si>
  <si>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</si>
  <si>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</si>
  <si>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</si>
  <si>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</si>
  <si>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</si>
  <si>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</si>
  <si>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</si>
  <si>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</si>
  <si>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</si>
  <si>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</si>
  <si>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</si>
  <si>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</si>
  <si>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</si>
  <si>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</si>
  <si>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</si>
  <si>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</si>
  <si>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</si>
  <si>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</si>
  <si>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</si>
  <si>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</si>
  <si>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</si>
  <si>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</si>
  <si>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</si>
  <si>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</si>
  <si>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</si>
  <si>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</si>
  <si>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</si>
  <si>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</si>
  <si>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</si>
  <si>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</si>
  <si>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</si>
  <si>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</si>
  <si>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</si>
  <si>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</si>
  <si>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</si>
  <si>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</si>
  <si>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</si>
  <si>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</si>
  <si>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</si>
  <si>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</si>
  <si>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</si>
  <si>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</si>
  <si>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</si>
  <si>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</si>
  <si>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</si>
  <si>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</si>
  <si>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</si>
  <si>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</si>
  <si>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</si>
  <si>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</si>
  <si>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</si>
  <si>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</si>
  <si>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</si>
  <si>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</si>
  <si>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</si>
  <si>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</si>
  <si>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</si>
  <si>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</si>
  <si>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</si>
  <si>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</si>
  <si>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</si>
  <si>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</si>
  <si>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</si>
  <si>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</si>
  <si>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</si>
  <si>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</si>
  <si>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</si>
  <si>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</si>
  <si>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</si>
  <si>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</si>
  <si>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</si>
  <si>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</si>
  <si>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</si>
  <si>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</si>
  <si>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</si>
  <si>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</si>
  <si>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</si>
  <si>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</si>
  <si>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</si>
  <si>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</si>
  <si>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</si>
  <si>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</si>
  <si>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</si>
  <si>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</si>
  <si>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</si>
  <si>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</si>
  <si>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</si>
  <si>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</si>
  <si>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</si>
  <si>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</si>
  <si>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</si>
  <si>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</si>
  <si>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</si>
  <si>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</si>
  <si>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</si>
  <si>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</si>
  <si>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</si>
  <si>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</si>
  <si>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</si>
  <si>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</si>
  <si>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</si>
  <si>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</si>
  <si>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</si>
  <si>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</si>
  <si>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</si>
  <si>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</si>
  <si>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</si>
  <si>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</si>
  <si>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</si>
  <si>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</si>
  <si>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</si>
  <si>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</si>
  <si>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</si>
  <si>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</si>
  <si>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</si>
  <si>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</si>
  <si>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</si>
  <si>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</si>
  <si>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</si>
  <si>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</si>
  <si>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</si>
  <si>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</si>
  <si>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</si>
  <si>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</si>
  <si>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</si>
  <si>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</si>
  <si>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</si>
  <si>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</si>
  <si>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</si>
  <si>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</si>
  <si>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</si>
  <si>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</si>
  <si>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</si>
  <si>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</si>
  <si>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</si>
  <si>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</si>
  <si>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</si>
  <si>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</si>
  <si>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</si>
  <si>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</si>
  <si>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</si>
  <si>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</si>
  <si>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</si>
  <si>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</si>
  <si>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</si>
  <si>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</si>
  <si>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</si>
  <si>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</si>
  <si>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</si>
  <si>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</si>
  <si>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</si>
  <si>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</si>
  <si>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</si>
  <si>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</si>
  <si>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</si>
  <si>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</si>
  <si>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</si>
  <si>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</si>
  <si>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</si>
  <si>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</si>
  <si>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</si>
  <si>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</si>
  <si>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</si>
  <si>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</si>
  <si>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</si>
  <si>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</si>
  <si>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</si>
  <si>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</si>
  <si>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</si>
  <si>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</si>
  <si>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</si>
  <si>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</si>
  <si>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</si>
  <si>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</si>
  <si>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</si>
  <si>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</si>
  <si>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</si>
  <si>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</si>
  <si>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</si>
  <si>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</si>
  <si>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</si>
  <si>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</si>
  <si>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</si>
  <si>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</si>
  <si>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</si>
  <si>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</si>
  <si>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</si>
  <si>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</si>
  <si>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</si>
  <si>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</si>
  <si>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</si>
  <si>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</si>
  <si>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</si>
  <si>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</si>
  <si>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</si>
  <si>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</si>
  <si>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</si>
  <si>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</si>
  <si>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</si>
  <si>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</si>
  <si>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</si>
  <si>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</si>
  <si>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</si>
  <si>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</si>
  <si>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</si>
  <si>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</si>
  <si>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</si>
  <si>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</si>
  <si>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</si>
  <si>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</si>
  <si>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</si>
  <si>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</si>
  <si>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</si>
  <si>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</si>
  <si>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</si>
  <si>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</si>
  <si>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</si>
  <si>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</si>
  <si>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</si>
  <si>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</si>
  <si>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</si>
  <si>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</si>
  <si>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</si>
  <si>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</si>
  <si>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</si>
  <si>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</si>
  <si>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</si>
  <si>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</si>
  <si>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</si>
  <si>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</si>
  <si>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</si>
  <si>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</si>
  <si>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</si>
  <si>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</si>
  <si>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</si>
  <si>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</si>
  <si>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</si>
  <si>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</si>
  <si>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</si>
  <si>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</si>
  <si>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</si>
  <si>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</si>
  <si>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</si>
  <si>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</si>
  <si>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</si>
  <si>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</si>
  <si>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</si>
  <si>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</si>
  <si>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</si>
  <si>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</si>
  <si>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</si>
  <si>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</si>
  <si>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</si>
  <si>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</si>
  <si>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</si>
  <si>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</si>
  <si>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</si>
  <si>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</si>
  <si>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</si>
  <si>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</si>
  <si>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</si>
  <si>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</si>
  <si>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</si>
  <si>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</si>
  <si>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</si>
  <si>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</si>
  <si>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</si>
  <si>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</si>
  <si>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</si>
  <si>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</si>
  <si>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</si>
  <si>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</si>
  <si>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</si>
  <si>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</si>
  <si>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</si>
  <si>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</si>
  <si>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</si>
  <si>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</si>
  <si>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</si>
  <si>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</si>
  <si>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</si>
  <si>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</si>
  <si>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</si>
  <si>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</si>
  <si>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</si>
  <si>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</si>
  <si>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</si>
  <si>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</si>
  <si>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</si>
  <si>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</si>
  <si>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</si>
  <si>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</si>
  <si>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</si>
  <si>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</si>
  <si>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</si>
  <si>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</si>
  <si>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</si>
  <si>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</si>
  <si>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</si>
  <si>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</si>
  <si>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</si>
  <si>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</si>
  <si>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</si>
  <si>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</si>
  <si>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</si>
  <si>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</si>
  <si>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</si>
  <si>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</si>
  <si>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</si>
  <si>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</si>
  <si>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</si>
  <si>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</si>
  <si>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</si>
  <si>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</si>
  <si>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</si>
  <si>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</si>
  <si>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</si>
  <si>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</si>
  <si>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</si>
  <si>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</si>
  <si>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</si>
  <si>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</si>
  <si>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</si>
  <si>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</si>
  <si>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</si>
  <si>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</si>
  <si>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</si>
  <si>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</si>
  <si>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</si>
  <si>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</si>
  <si>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</si>
  <si>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</si>
  <si>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</si>
  <si>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</si>
  <si>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</si>
  <si>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</si>
  <si>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</si>
  <si>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</si>
  <si>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</si>
  <si>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</si>
  <si>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</si>
  <si>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</si>
  <si>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</si>
  <si>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</si>
  <si>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</si>
  <si>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</si>
  <si>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</si>
  <si>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</si>
  <si>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</si>
  <si>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</si>
  <si>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</si>
  <si>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</si>
  <si>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</si>
  <si>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</si>
  <si>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</si>
  <si>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</si>
  <si>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</si>
  <si>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</si>
  <si>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</si>
  <si>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</si>
  <si>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</si>
  <si>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</si>
  <si>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</si>
  <si>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</si>
  <si>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</si>
  <si>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</si>
  <si>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</si>
  <si>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</si>
  <si>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</si>
  <si>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</si>
  <si>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</si>
  <si>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</si>
  <si>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</si>
  <si>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</si>
  <si>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</si>
  <si>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</si>
  <si>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</si>
  <si>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</si>
  <si>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</si>
  <si>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</si>
  <si>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</si>
  <si>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</si>
  <si>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</si>
  <si>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</si>
  <si>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</si>
  <si>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</si>
  <si>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</si>
  <si>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</si>
  <si>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</si>
  <si>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</si>
  <si>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</si>
  <si>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</si>
  <si>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</si>
  <si>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</si>
  <si>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</si>
  <si>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</si>
  <si>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</si>
  <si>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</si>
  <si>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</si>
  <si>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</si>
  <si>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</si>
  <si>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</si>
  <si>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</si>
  <si>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</si>
  <si>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</si>
  <si>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</si>
  <si>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</si>
  <si>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</si>
  <si>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</si>
  <si>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</si>
  <si>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</si>
  <si>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</si>
  <si>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</si>
  <si>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</si>
  <si>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</si>
  <si>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</si>
  <si>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</si>
  <si>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</si>
  <si>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</si>
  <si>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</si>
  <si>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</si>
  <si>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</si>
  <si>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</si>
  <si>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</si>
  <si>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</si>
  <si>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</si>
  <si>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</si>
  <si>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</si>
  <si>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</si>
  <si>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</si>
  <si>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</si>
  <si>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</si>
  <si>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</si>
  <si>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</si>
  <si>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</si>
  <si>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</si>
  <si>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</si>
  <si>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</si>
  <si>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</si>
  <si>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</si>
  <si>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</si>
  <si>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</si>
  <si>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</si>
  <si>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</si>
  <si>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</si>
  <si>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</si>
  <si>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</si>
  <si>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</si>
  <si>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</si>
  <si>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</si>
  <si>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</si>
  <si>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</si>
  <si>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</si>
  <si>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</si>
  <si>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</si>
  <si>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</si>
  <si>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</si>
  <si>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</si>
  <si>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</si>
  <si>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</si>
  <si>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</si>
  <si>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</si>
  <si>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</si>
  <si>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</si>
  <si>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</si>
  <si>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</si>
  <si>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</si>
  <si>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</si>
  <si>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</si>
  <si>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</si>
  <si>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</si>
  <si>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</si>
  <si>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</si>
  <si>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</si>
  <si>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</si>
  <si>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</si>
  <si>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</si>
  <si>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</si>
  <si>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</si>
  <si>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</si>
  <si>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</si>
  <si>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</si>
  <si>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</si>
  <si>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</si>
  <si>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</si>
  <si>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</si>
  <si>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</si>
  <si>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</si>
  <si>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</si>
  <si>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</si>
  <si>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</si>
  <si>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</si>
  <si>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</si>
  <si>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</si>
  <si>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</si>
  <si>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</si>
  <si>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</si>
  <si>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</si>
  <si>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</si>
  <si>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</si>
  <si>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</si>
  <si>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</si>
  <si>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</si>
  <si>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</si>
  <si>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</si>
  <si>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</si>
  <si>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</si>
  <si>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</si>
  <si>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</si>
  <si>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</si>
  <si>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</si>
  <si>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</si>
  <si>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</si>
  <si>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</si>
  <si>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</si>
  <si>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</si>
  <si>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</si>
  <si>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</si>
  <si>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</si>
  <si>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</si>
  <si>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</si>
  <si>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</si>
  <si>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</si>
  <si>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</si>
  <si>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</si>
  <si>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</si>
  <si>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</si>
  <si>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</si>
  <si>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</si>
  <si>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</si>
  <si>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</si>
  <si>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</si>
  <si>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</si>
  <si>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</si>
  <si>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</si>
  <si>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</si>
  <si>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</si>
  <si>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</si>
  <si>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</si>
  <si>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</si>
  <si>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</si>
  <si>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</si>
  <si>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</si>
  <si>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</si>
  <si>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</si>
  <si>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</si>
  <si>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</si>
  <si>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</si>
  <si>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</si>
  <si>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</si>
  <si>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</si>
  <si>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</si>
  <si>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</si>
  <si>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</si>
  <si>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</si>
  <si>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</si>
  <si>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</si>
  <si>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</si>
  <si>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</si>
  <si>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</si>
  <si>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</si>
  <si>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</si>
  <si>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</si>
  <si>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</si>
  <si>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</si>
  <si>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</si>
  <si>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</si>
  <si>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</si>
  <si>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</si>
  <si>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</si>
  <si>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</si>
  <si>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</si>
  <si>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</si>
  <si>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</si>
  <si>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</si>
  <si>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</si>
  <si>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</si>
  <si>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</si>
  <si>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</si>
  <si>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</si>
  <si>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</si>
  <si>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</si>
  <si>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</si>
  <si>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</si>
  <si>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</si>
  <si>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</si>
  <si>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</si>
  <si>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</si>
  <si>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</si>
  <si>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</si>
  <si>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</si>
  <si>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</si>
  <si>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</si>
  <si>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</si>
  <si>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</si>
  <si>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</si>
  <si>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</si>
  <si>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</si>
  <si>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</si>
  <si>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</si>
  <si>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</si>
  <si>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</si>
  <si>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</si>
  <si>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</si>
  <si>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</si>
  <si>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</si>
  <si>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</si>
  <si>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</si>
  <si>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</si>
  <si>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</si>
  <si>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</si>
  <si>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</si>
  <si>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</si>
  <si>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</si>
  <si>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</si>
  <si>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</si>
  <si>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</si>
  <si>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</si>
  <si>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</si>
  <si>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</si>
  <si>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</si>
  <si>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</si>
  <si>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</si>
  <si>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</si>
  <si>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</si>
  <si>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</si>
  <si>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</si>
  <si>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</si>
  <si>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</si>
  <si>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</si>
  <si>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</si>
  <si>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</si>
  <si>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</si>
  <si>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</si>
  <si>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</si>
  <si>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</si>
  <si>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</si>
  <si>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</si>
  <si>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</si>
  <si>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</si>
  <si>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</si>
  <si>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</si>
  <si>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</si>
  <si>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</si>
  <si>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</si>
  <si>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</si>
  <si>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</si>
  <si>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</si>
  <si>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</si>
  <si>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</si>
  <si>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</si>
  <si>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</si>
  <si>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</si>
  <si>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</si>
  <si>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</si>
  <si>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</si>
  <si>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</si>
  <si>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</si>
  <si>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</si>
  <si>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</si>
  <si>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</si>
  <si>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</si>
  <si>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</si>
  <si>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</si>
  <si>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</si>
  <si>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</si>
  <si>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</si>
  <si>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</si>
  <si>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</si>
  <si>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</si>
  <si>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</si>
  <si>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</si>
  <si>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</si>
  <si>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</si>
  <si>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</si>
  <si>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</si>
  <si>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</si>
  <si>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</si>
  <si>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</si>
  <si>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</si>
  <si>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</si>
  <si>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</si>
  <si>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</si>
  <si>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</si>
  <si>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</si>
  <si>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</si>
  <si>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</si>
  <si>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</si>
  <si>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</si>
  <si>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</si>
  <si>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</si>
  <si>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</si>
  <si>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</si>
  <si>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</si>
  <si>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</si>
  <si>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</si>
  <si>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</si>
  <si>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</si>
  <si>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</si>
  <si>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</si>
  <si>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</si>
  <si>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</si>
  <si>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</si>
  <si>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</si>
  <si>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</si>
  <si>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</si>
  <si>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</si>
  <si>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</si>
  <si>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</si>
  <si>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</si>
  <si>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</si>
  <si>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</si>
  <si>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</si>
  <si>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</si>
  <si>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</si>
  <si>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</si>
  <si>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</si>
  <si>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</si>
  <si>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</si>
  <si>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</si>
  <si>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</si>
  <si>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</si>
  <si>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</si>
  <si>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</si>
  <si>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</si>
  <si>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</si>
  <si>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</si>
  <si>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</si>
  <si>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</si>
  <si>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</si>
  <si>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</si>
  <si>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</si>
  <si>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</si>
  <si>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</si>
  <si>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</si>
  <si>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</si>
  <si>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</si>
  <si>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</si>
  <si>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</si>
  <si>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</si>
  <si>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</si>
  <si>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</si>
  <si>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</si>
  <si>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</si>
  <si>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</si>
  <si>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</si>
  <si>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</si>
  <si>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</si>
  <si>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</si>
  <si>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</si>
  <si>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</si>
  <si>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</si>
  <si>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</si>
  <si>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</si>
  <si>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</si>
  <si>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</si>
  <si>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</si>
  <si>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</si>
  <si>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</si>
  <si>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</si>
  <si>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</si>
  <si>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</si>
  <si>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</si>
  <si>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</si>
  <si>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</si>
  <si>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</si>
  <si>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</si>
  <si>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</si>
  <si>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</si>
  <si>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</si>
  <si>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</si>
  <si>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</si>
  <si>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</si>
  <si>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</si>
  <si>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</si>
  <si>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</si>
  <si>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</si>
  <si>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</si>
  <si>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</si>
  <si>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</si>
  <si>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</si>
  <si>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</si>
  <si>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</si>
  <si>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</si>
  <si>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</si>
  <si>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</si>
  <si>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</si>
  <si>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</si>
  <si>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</si>
  <si>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</si>
  <si>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</si>
  <si>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</si>
  <si>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</si>
  <si>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</si>
  <si>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</si>
  <si>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</si>
  <si>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</si>
  <si>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</si>
  <si>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</si>
  <si>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</si>
  <si>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</si>
  <si>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</si>
  <si>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</si>
  <si>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</si>
  <si>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</si>
  <si>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</si>
  <si>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</si>
  <si>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</si>
  <si>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</si>
  <si>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</si>
  <si>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</si>
  <si>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</si>
  <si>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</si>
  <si>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</si>
  <si>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</si>
  <si>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</si>
  <si>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</si>
  <si>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</si>
  <si>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</si>
  <si>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</si>
  <si>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</si>
  <si>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</si>
  <si>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</si>
  <si>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</si>
  <si>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</si>
  <si>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</si>
  <si>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</si>
  <si>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</si>
  <si>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</si>
  <si>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</si>
  <si>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</si>
  <si>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</si>
  <si>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</si>
  <si>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</si>
  <si>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</si>
  <si>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</si>
  <si>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</si>
  <si>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</si>
  <si>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</si>
  <si>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</si>
  <si>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</si>
  <si>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</si>
  <si>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</si>
  <si>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</si>
  <si>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</si>
  <si>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</si>
  <si>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</si>
  <si>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</si>
  <si>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</si>
  <si>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</si>
  <si>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</si>
  <si>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</si>
  <si>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</si>
  <si>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</si>
  <si>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</si>
  <si>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</si>
  <si>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</si>
  <si>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</si>
  <si>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</si>
  <si>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</si>
  <si>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</si>
  <si>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</si>
  <si>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</si>
  <si>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</si>
  <si>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</si>
  <si>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</si>
  <si>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</si>
  <si>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</si>
  <si>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</si>
  <si>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</si>
  <si>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</si>
  <si>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</si>
  <si>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</si>
  <si>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</si>
  <si>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</si>
  <si>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</si>
  <si>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</si>
  <si>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</si>
  <si>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</si>
  <si>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</si>
  <si>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</si>
  <si>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</si>
  <si>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</si>
  <si>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</si>
  <si>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</si>
  <si>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</si>
  <si>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</si>
  <si>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</si>
  <si>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</si>
  <si>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</si>
  <si>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</si>
  <si>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</si>
  <si>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</si>
  <si>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</si>
  <si>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</si>
  <si>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</si>
  <si>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</si>
  <si>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</si>
  <si>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</si>
  <si>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</si>
  <si>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</si>
  <si>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</si>
  <si>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</si>
  <si>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</si>
  <si>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</si>
  <si>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</si>
  <si>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</si>
  <si>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</si>
  <si>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</si>
  <si>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</si>
  <si>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</si>
  <si>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</si>
  <si>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</si>
  <si>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</si>
  <si>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</si>
  <si>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</si>
  <si>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</si>
  <si>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</si>
  <si>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</si>
  <si>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</si>
  <si>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</si>
  <si>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</si>
  <si>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</si>
  <si>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</si>
  <si>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</si>
  <si>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</si>
  <si>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</si>
  <si>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</si>
  <si>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</si>
  <si>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</si>
  <si>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</si>
  <si>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</si>
  <si>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</si>
  <si>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</si>
  <si>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</si>
  <si>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</si>
  <si>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</si>
  <si>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</si>
  <si>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</si>
  <si>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</si>
  <si>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</si>
  <si>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</si>
  <si>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</si>
  <si>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</si>
  <si>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</si>
  <si>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</si>
  <si>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</si>
  <si>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</si>
  <si>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</si>
  <si>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</si>
  <si>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</si>
  <si>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</si>
  <si>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</si>
  <si>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</si>
  <si>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</si>
  <si>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</si>
  <si>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</si>
  <si>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</si>
  <si>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</si>
  <si>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</si>
  <si>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</si>
  <si>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</si>
  <si>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</si>
  <si>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</si>
  <si>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</si>
  <si>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</si>
  <si>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</si>
  <si>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</si>
  <si>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</si>
  <si>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</si>
  <si>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</si>
  <si>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</si>
  <si>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</si>
  <si>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</si>
  <si>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</si>
  <si>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</si>
  <si>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</si>
  <si>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</si>
  <si>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</si>
  <si>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</si>
  <si>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</si>
  <si>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</si>
  <si>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</si>
  <si>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</si>
  <si>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</si>
  <si>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</si>
  <si>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</si>
  <si>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</si>
  <si>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</si>
  <si>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</si>
  <si>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</si>
  <si>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</si>
  <si>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</si>
  <si>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</si>
  <si>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</si>
  <si>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</si>
  <si>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</si>
  <si>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</si>
  <si>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</si>
  <si>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</si>
  <si>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</si>
  <si>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</si>
  <si>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</si>
  <si>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</si>
  <si>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</si>
  <si>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</si>
  <si>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</si>
  <si>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</si>
  <si>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</si>
  <si>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</si>
  <si>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</si>
  <si>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</si>
  <si>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</si>
  <si>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</si>
  <si>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</si>
  <si>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</si>
  <si>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</si>
  <si>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</si>
  <si>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</si>
  <si>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</si>
  <si>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</si>
  <si>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</si>
  <si>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</si>
  <si>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</si>
  <si>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</si>
  <si>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</si>
  <si>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</si>
  <si>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</si>
  <si>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</si>
  <si>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</si>
  <si>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</si>
  <si>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</si>
  <si>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</si>
  <si>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</si>
  <si>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</si>
  <si>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</si>
  <si>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</si>
  <si>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</si>
  <si>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</si>
  <si>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</si>
  <si>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</si>
  <si>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</si>
  <si>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</si>
  <si>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</si>
  <si>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</si>
  <si>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</si>
  <si>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</si>
  <si>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</si>
  <si>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</si>
  <si>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</si>
  <si>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</si>
  <si>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</si>
  <si>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</si>
  <si>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</si>
  <si>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</si>
  <si>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</si>
  <si>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</si>
  <si>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</si>
  <si>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</si>
  <si>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</si>
  <si>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</si>
  <si>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</si>
  <si>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</si>
  <si>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</si>
  <si>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</si>
  <si>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</si>
  <si>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</si>
  <si>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</si>
  <si>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</si>
  <si>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</si>
  <si>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</si>
  <si>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</si>
  <si>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</si>
  <si>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</si>
  <si>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</si>
  <si>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</si>
  <si>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</si>
  <si>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</si>
  <si>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</si>
  <si>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</si>
  <si>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</si>
  <si>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</si>
  <si>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</si>
  <si>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</si>
  <si>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</si>
  <si>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</si>
  <si>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</si>
  <si>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</si>
  <si>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</si>
  <si>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</si>
  <si>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</si>
  <si>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</si>
  <si>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</si>
  <si>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</si>
  <si>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</si>
  <si>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</si>
  <si>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</si>
  <si>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</si>
  <si>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</si>
  <si>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</si>
  <si>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</si>
  <si>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</si>
  <si>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</si>
  <si>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</si>
  <si>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</si>
  <si>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</si>
  <si>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</si>
  <si>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</si>
  <si>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</si>
  <si>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</si>
  <si>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</si>
  <si>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</si>
  <si>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</si>
  <si>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</si>
  <si>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</si>
  <si>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</si>
  <si>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</si>
  <si>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</si>
  <si>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</si>
  <si>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</si>
  <si>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</si>
  <si>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</si>
  <si>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</si>
  <si>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</si>
  <si>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</si>
  <si>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</si>
  <si>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</si>
  <si>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</si>
  <si>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</si>
  <si>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</si>
  <si>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</si>
  <si>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</si>
  <si>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</si>
  <si>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</si>
  <si>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</si>
  <si>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</si>
  <si>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</si>
  <si>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</si>
  <si>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</si>
  <si>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</si>
  <si>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</si>
  <si>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</si>
  <si>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</si>
  <si>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</si>
  <si>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</si>
  <si>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</si>
  <si>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</si>
  <si>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</si>
  <si>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</si>
  <si>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</si>
  <si>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</si>
  <si>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</si>
  <si>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</si>
  <si>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</si>
  <si>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</si>
  <si>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</si>
  <si>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</si>
  <si>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</si>
  <si>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</si>
  <si>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</si>
  <si>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</si>
  <si>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</si>
  <si>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</si>
  <si>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</si>
  <si>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</si>
  <si>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</si>
  <si>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</si>
  <si>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</si>
  <si>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</si>
  <si>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</si>
  <si>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</si>
  <si>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</si>
  <si>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</si>
  <si>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</si>
  <si>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</si>
  <si>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</si>
  <si>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</si>
  <si>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</si>
  <si>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</si>
  <si>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</si>
  <si>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</si>
  <si>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</si>
  <si>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</si>
  <si>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</si>
  <si>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</si>
  <si>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</si>
  <si>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</si>
  <si>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</si>
  <si>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</si>
  <si>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</si>
  <si>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</si>
  <si>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</si>
  <si>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</si>
  <si>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</si>
  <si>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</si>
  <si>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</si>
  <si>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</si>
  <si>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</si>
  <si>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</si>
  <si>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</si>
  <si>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</si>
  <si>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</si>
  <si>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</si>
  <si>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</si>
  <si>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</si>
  <si>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</si>
  <si>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</si>
  <si>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</si>
  <si>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</si>
  <si>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</si>
  <si>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</si>
  <si>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</si>
  <si>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</si>
  <si>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</si>
  <si>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</si>
  <si>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</si>
  <si>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</si>
  <si>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</si>
  <si>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</si>
  <si>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</si>
  <si>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</si>
  <si>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</si>
  <si>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</si>
  <si>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</si>
  <si>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</si>
  <si>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</si>
  <si>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</si>
  <si>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</si>
  <si>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</si>
  <si>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</si>
  <si>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</si>
  <si>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</si>
  <si>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</si>
  <si>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</si>
  <si>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</si>
  <si>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</si>
  <si>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</si>
  <si>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</si>
  <si>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</si>
  <si>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</si>
  <si>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</si>
  <si>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</si>
  <si>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</si>
  <si>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</si>
  <si>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</si>
  <si>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</si>
  <si>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</si>
  <si>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</si>
  <si>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</si>
  <si>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</si>
  <si>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</si>
  <si>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</si>
  <si>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</si>
  <si>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</si>
  <si>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</si>
  <si>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</si>
  <si>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</si>
  <si>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</si>
  <si>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</si>
  <si>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</si>
  <si>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</si>
  <si>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</si>
  <si>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</si>
  <si>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</si>
  <si>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</si>
  <si>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</si>
  <si>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</si>
  <si>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</si>
  <si>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</si>
  <si>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</si>
  <si>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</si>
  <si>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</si>
  <si>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</si>
  <si>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</si>
  <si>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</si>
  <si>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</si>
  <si>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</si>
  <si>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</si>
  <si>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</si>
  <si>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</si>
  <si>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</si>
  <si>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</si>
  <si>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</si>
  <si>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</si>
  <si>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</si>
  <si>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</si>
  <si>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</si>
  <si>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</si>
  <si>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</si>
  <si>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</si>
  <si>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</si>
  <si>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</si>
  <si>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</si>
  <si>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</si>
  <si>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</si>
  <si>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</si>
  <si>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</si>
  <si>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</si>
  <si>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</si>
  <si>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</si>
  <si>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</si>
  <si>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</si>
  <si>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</si>
  <si>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</si>
  <si>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</si>
  <si>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</si>
  <si>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</si>
  <si>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</si>
  <si>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</si>
  <si>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</si>
  <si>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</si>
  <si>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</si>
  <si>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</si>
  <si>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</si>
  <si>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</si>
  <si>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</si>
  <si>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</si>
  <si>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</si>
  <si>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</si>
  <si>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</si>
  <si>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</si>
  <si>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</si>
  <si>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</si>
  <si>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</si>
  <si>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</si>
  <si>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</si>
  <si>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</si>
  <si>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</si>
  <si>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</si>
  <si>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</si>
  <si>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</si>
  <si>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</si>
  <si>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</si>
  <si>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</si>
  <si>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</si>
  <si>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</si>
  <si>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</si>
  <si>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</si>
  <si>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</si>
  <si>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</si>
  <si>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</si>
  <si>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</si>
  <si>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</si>
  <si>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</si>
  <si>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</si>
  <si>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</si>
  <si>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</si>
  <si>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</si>
  <si>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</si>
  <si>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</si>
  <si>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</si>
  <si>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</si>
  <si>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</si>
  <si>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</si>
  <si>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</si>
  <si>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</si>
  <si>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</si>
  <si>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</si>
  <si>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</si>
  <si>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</si>
  <si>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</si>
  <si>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</si>
  <si>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</si>
  <si>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</si>
  <si>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</si>
  <si>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</si>
  <si>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</si>
  <si>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</si>
  <si>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</si>
  <si>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</si>
  <si>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</si>
  <si>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</si>
  <si>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</si>
  <si>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</si>
  <si>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</si>
  <si>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</si>
  <si>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</si>
  <si>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</si>
  <si>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</si>
  <si>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</si>
  <si>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</si>
  <si>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</si>
  <si>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</si>
  <si>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</si>
  <si>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</si>
  <si>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</si>
  <si>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</si>
  <si>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</si>
  <si>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</si>
  <si>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</si>
  <si>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</si>
  <si>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</si>
  <si>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</si>
  <si>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</si>
  <si>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</si>
  <si>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</si>
  <si>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</si>
  <si>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</si>
  <si>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</si>
  <si>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</si>
  <si>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</si>
  <si>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</si>
  <si>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</si>
  <si>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</si>
  <si>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</si>
  <si>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</si>
  <si>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</si>
  <si>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</si>
  <si>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</si>
  <si>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</si>
  <si>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</si>
  <si>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</si>
  <si>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</si>
  <si>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</si>
  <si>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</si>
  <si>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</si>
  <si>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</si>
  <si>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</si>
  <si>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</si>
  <si>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</si>
  <si>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</si>
  <si>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</si>
  <si>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</si>
  <si>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</si>
  <si>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</si>
  <si>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</si>
  <si>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</si>
  <si>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</si>
  <si>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</si>
  <si>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</si>
  <si>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</si>
  <si>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</si>
  <si>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</si>
  <si>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</si>
  <si>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</si>
  <si>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</si>
  <si>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</si>
  <si>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</si>
  <si>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</si>
  <si>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</si>
  <si>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</si>
  <si>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</si>
  <si>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</si>
  <si>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</si>
  <si>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</si>
  <si>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</si>
  <si>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</si>
  <si>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</si>
  <si>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</si>
  <si>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</si>
  <si>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</si>
  <si>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</si>
  <si>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</si>
  <si>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</si>
  <si>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</si>
  <si>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</si>
  <si>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</si>
  <si>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</si>
  <si>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</si>
  <si>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</si>
  <si>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</si>
  <si>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</si>
  <si>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</si>
  <si>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</si>
  <si>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</si>
  <si>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</si>
  <si>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</si>
  <si>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</si>
  <si>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</si>
  <si>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</si>
  <si>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</si>
  <si>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</si>
  <si>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</si>
  <si>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</si>
  <si>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</si>
  <si>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</si>
  <si>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</si>
  <si>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</si>
  <si>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</si>
  <si>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</si>
  <si>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</si>
  <si>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</si>
  <si>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</si>
  <si>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</si>
  <si>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</si>
  <si>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</si>
  <si>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</si>
  <si>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</si>
  <si>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</si>
  <si>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</si>
  <si>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</si>
  <si>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</si>
  <si>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</si>
  <si>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</si>
  <si>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</si>
  <si>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</si>
  <si>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</si>
  <si>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</si>
  <si>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</si>
  <si>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</si>
  <si>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</si>
  <si>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</si>
  <si>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</si>
  <si>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</si>
  <si>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</si>
  <si>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</si>
  <si>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</si>
  <si>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</si>
  <si>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</si>
  <si>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</si>
  <si>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</si>
  <si>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</si>
  <si>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</si>
  <si>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</si>
  <si>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</si>
  <si>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</si>
  <si>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</si>
  <si>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</si>
  <si>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</si>
  <si>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</si>
  <si>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</si>
  <si>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</si>
  <si>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</si>
  <si>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</si>
  <si>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</si>
  <si>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</si>
  <si>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</si>
  <si>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</si>
  <si>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</si>
  <si>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</si>
  <si>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</si>
  <si>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</si>
  <si>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</si>
  <si>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</si>
  <si>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</si>
  <si>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</si>
  <si>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</si>
  <si>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</si>
  <si>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</si>
  <si>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</si>
  <si>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</si>
  <si>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</si>
  <si>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</si>
  <si>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</si>
  <si>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</si>
  <si>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</si>
  <si>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</si>
  <si>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</si>
  <si>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</si>
  <si>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</si>
  <si>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</si>
  <si>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</si>
  <si>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</si>
  <si>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</si>
  <si>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</si>
  <si>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</si>
  <si>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</si>
  <si>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</si>
  <si>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</si>
  <si>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</si>
  <si>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</si>
  <si>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</si>
  <si>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</si>
  <si>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</si>
  <si>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</si>
  <si>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</si>
  <si>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</si>
  <si>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</si>
  <si>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</si>
  <si>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</si>
  <si>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</si>
  <si>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</si>
  <si>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</si>
  <si>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</si>
  <si>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</si>
  <si>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</si>
  <si>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</si>
  <si>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</si>
  <si>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</si>
  <si>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</si>
  <si>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</si>
  <si>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</si>
  <si>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</si>
  <si>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</si>
  <si>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</si>
  <si>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</si>
  <si>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</si>
  <si>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</si>
  <si>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</si>
  <si>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</si>
  <si>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</si>
  <si>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</si>
  <si>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</si>
  <si>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</si>
  <si>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</si>
  <si>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</si>
  <si>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</si>
  <si>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</si>
  <si>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</si>
  <si>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</si>
  <si>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</si>
  <si>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</si>
  <si>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</si>
  <si>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</si>
  <si>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</si>
  <si>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</si>
  <si>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</si>
  <si>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</si>
  <si>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</si>
  <si>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</si>
  <si>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</si>
  <si>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</si>
  <si>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</si>
  <si>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</si>
  <si>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</si>
  <si>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</si>
  <si>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</si>
  <si>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</si>
  <si>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</si>
  <si>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</si>
  <si>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</si>
  <si>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</si>
  <si>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</si>
  <si>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</si>
  <si>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</si>
  <si>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</si>
  <si>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</si>
  <si>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</si>
  <si>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</si>
  <si>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</si>
  <si>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</si>
  <si>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</si>
  <si>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</si>
  <si>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</si>
  <si>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</si>
  <si>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</si>
  <si>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</si>
  <si>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</si>
  <si>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</si>
  <si>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</si>
  <si>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</si>
  <si>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</si>
  <si>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</si>
  <si>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</si>
  <si>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</si>
  <si>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</si>
  <si>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</si>
  <si>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</si>
  <si>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</si>
  <si>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</si>
  <si>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</si>
  <si>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</si>
  <si>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</si>
  <si>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</si>
  <si>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</si>
  <si>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</si>
  <si>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</si>
  <si>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</si>
  <si>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</si>
  <si>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</si>
  <si>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</si>
  <si>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</si>
  <si>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</si>
  <si>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</si>
  <si>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</si>
  <si>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</si>
  <si>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</si>
  <si>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</si>
  <si>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</si>
  <si>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</si>
  <si>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</si>
  <si>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</si>
  <si>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</si>
  <si>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</si>
  <si>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</si>
  <si>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</si>
  <si>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</si>
  <si>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</si>
  <si>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</si>
  <si>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</si>
  <si>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</si>
  <si>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</si>
  <si>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</si>
  <si>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</si>
  <si>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</si>
  <si>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</si>
  <si>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</si>
  <si>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</si>
  <si>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</si>
  <si>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</si>
  <si>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</si>
  <si>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</si>
  <si>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</si>
  <si>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</si>
  <si>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</si>
  <si>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</si>
  <si>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</si>
  <si>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</si>
  <si>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</si>
  <si>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</si>
  <si>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</si>
  <si>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</si>
  <si>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</si>
  <si>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</si>
  <si>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</si>
  <si>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</si>
  <si>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</si>
  <si>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</si>
  <si>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</si>
  <si>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</si>
  <si>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</si>
  <si>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</si>
  <si>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</si>
  <si>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</si>
  <si>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</si>
  <si>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</si>
  <si>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</si>
  <si>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</si>
  <si>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</si>
  <si>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</si>
  <si>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</si>
  <si>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</si>
  <si>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</si>
  <si>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</si>
  <si>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</si>
  <si>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</si>
  <si>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</si>
  <si>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</si>
  <si>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</si>
  <si>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</si>
  <si>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</si>
  <si>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</si>
  <si>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</si>
  <si>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</si>
  <si>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</si>
  <si>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</si>
  <si>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</si>
  <si>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</si>
  <si>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</si>
  <si>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</si>
  <si>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</si>
  <si>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</si>
  <si>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</si>
  <si>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</si>
  <si>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</si>
  <si>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</si>
  <si>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</si>
  <si>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</si>
  <si>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</si>
  <si>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</si>
  <si>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</si>
  <si>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</si>
  <si>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</si>
  <si>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</si>
  <si>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</si>
  <si>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</si>
  <si>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</si>
  <si>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</si>
  <si>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</si>
  <si>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</si>
  <si>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</si>
  <si>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</si>
  <si>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</si>
  <si>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</si>
  <si>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</si>
  <si>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</si>
  <si>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</si>
  <si>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</si>
  <si>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</si>
  <si>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</si>
  <si>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</si>
  <si>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</si>
  <si>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</si>
  <si>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</si>
  <si>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</si>
  <si>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</si>
  <si>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</si>
  <si>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</si>
  <si>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</si>
  <si>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</si>
  <si>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</si>
  <si>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</si>
  <si>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</si>
  <si>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</si>
  <si>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</si>
  <si>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</si>
  <si>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</si>
  <si>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</si>
  <si>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</si>
  <si>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</si>
  <si>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</si>
  <si>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</si>
  <si>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</si>
  <si>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</si>
  <si>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</si>
  <si>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</si>
  <si>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</si>
  <si>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</si>
  <si>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</si>
  <si>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</si>
  <si>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</si>
  <si>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</si>
  <si>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</si>
  <si>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</si>
  <si>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</si>
  <si>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</si>
  <si>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</si>
  <si>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</si>
  <si>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</si>
  <si>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</si>
  <si>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</si>
  <si>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</si>
  <si>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</si>
  <si>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</si>
  <si>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</si>
  <si>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</si>
  <si>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</si>
  <si>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</si>
  <si>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</si>
  <si>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</si>
  <si>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</si>
  <si>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</si>
  <si>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</si>
  <si>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</si>
  <si>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</si>
  <si>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</si>
  <si>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</si>
  <si>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</si>
  <si>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</si>
  <si>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</si>
  <si>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</si>
  <si>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</si>
  <si>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</si>
  <si>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</si>
  <si>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</si>
  <si>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</si>
  <si>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</si>
  <si>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</si>
  <si>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</si>
  <si>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</si>
  <si>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</si>
  <si>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</si>
  <si>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</si>
  <si>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</si>
  <si>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</si>
  <si>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</si>
  <si>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</si>
  <si>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</si>
  <si>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</si>
  <si>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</si>
  <si>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</si>
  <si>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</si>
  <si>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</si>
  <si>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</si>
  <si>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</si>
  <si>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</si>
  <si>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</si>
  <si>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</si>
  <si>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</si>
  <si>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</si>
  <si>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</si>
  <si>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</si>
  <si>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</si>
  <si>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</si>
  <si>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</si>
  <si>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</si>
  <si>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</si>
  <si>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</si>
  <si>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</si>
  <si>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</si>
  <si>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</si>
  <si>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</si>
  <si>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</si>
  <si>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</si>
  <si>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</si>
  <si>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</si>
  <si>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</si>
  <si>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</si>
  <si>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</si>
  <si>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</si>
  <si>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</si>
  <si>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</si>
  <si>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</si>
  <si>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</si>
  <si>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</si>
  <si>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</si>
  <si>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</si>
  <si>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</si>
  <si>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</si>
  <si>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</si>
  <si>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</si>
  <si>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</si>
  <si>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</si>
  <si>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</si>
  <si>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</si>
  <si>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</si>
  <si>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</si>
  <si>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</si>
  <si>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</si>
  <si>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</si>
  <si>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</si>
  <si>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</si>
  <si>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</si>
  <si>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</si>
  <si>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</si>
  <si>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</si>
  <si>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</si>
  <si>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</si>
  <si>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</si>
  <si>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</si>
  <si>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</si>
  <si>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</si>
  <si>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</si>
  <si>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</si>
  <si>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</si>
  <si>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</si>
  <si>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</si>
  <si>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</si>
  <si>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</si>
  <si>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</si>
  <si>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</si>
  <si>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</si>
  <si>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</si>
  <si>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</si>
  <si>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</si>
  <si>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</si>
  <si>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</si>
  <si>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</si>
  <si>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</si>
  <si>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</si>
  <si>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</si>
  <si>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</si>
  <si>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</si>
  <si>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</si>
  <si>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</si>
  <si>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</si>
  <si>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</si>
  <si>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</si>
  <si>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</si>
  <si>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</si>
  <si>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</si>
  <si>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</si>
  <si>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</si>
  <si>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</si>
  <si>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</si>
  <si>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</si>
  <si>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</si>
  <si>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</si>
  <si>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</si>
  <si>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</si>
  <si>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</si>
  <si>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</si>
  <si>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</si>
  <si>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</si>
  <si>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</si>
  <si>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</si>
  <si>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</si>
  <si>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</si>
  <si>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</si>
  <si>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</si>
  <si>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</si>
  <si>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</si>
  <si>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</si>
  <si>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</si>
  <si>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</si>
  <si>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</si>
  <si>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</si>
  <si>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</si>
  <si>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</si>
  <si>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</si>
  <si>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</si>
  <si>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</si>
  <si>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</si>
  <si>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</si>
  <si>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</si>
  <si>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</si>
  <si>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</si>
  <si>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</si>
  <si>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</si>
  <si>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</si>
  <si>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</si>
  <si>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</si>
  <si>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</si>
  <si>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</si>
  <si>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</si>
  <si>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</si>
  <si>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</si>
  <si>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</si>
  <si>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</si>
  <si>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</si>
  <si>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</si>
  <si>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</si>
  <si>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</si>
  <si>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</si>
  <si>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</si>
  <si>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</si>
  <si>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</si>
  <si>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</si>
  <si>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</si>
  <si>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</si>
  <si>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</si>
  <si>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</si>
  <si>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</si>
  <si>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</si>
  <si>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</si>
  <si>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</si>
  <si>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</si>
  <si>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</si>
  <si>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</si>
  <si>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</si>
  <si>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</si>
  <si>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</si>
  <si>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</si>
  <si>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</si>
  <si>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</si>
  <si>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</si>
  <si>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</si>
  <si>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</si>
  <si>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</si>
  <si>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</si>
  <si>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</si>
  <si>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</si>
  <si>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</si>
  <si>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</si>
  <si>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</si>
  <si>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</si>
  <si>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</si>
  <si>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</si>
  <si>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</si>
  <si>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</si>
  <si>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</si>
  <si>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</si>
  <si>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</si>
  <si>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</si>
  <si>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</si>
  <si>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</si>
  <si>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</si>
  <si>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</si>
  <si>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</si>
  <si>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</si>
  <si>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</si>
  <si>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</si>
  <si>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</si>
  <si>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</si>
  <si>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</si>
  <si>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</si>
  <si>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</si>
  <si>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</si>
  <si>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</si>
  <si>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</si>
  <si>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</si>
  <si>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</si>
  <si>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</si>
  <si>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</si>
  <si>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</si>
  <si>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</si>
  <si>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</si>
  <si>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</si>
  <si>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</si>
  <si>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</si>
  <si>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</si>
  <si>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</si>
  <si>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</si>
  <si>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</si>
  <si>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</si>
  <si>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</si>
  <si>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</si>
  <si>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</si>
  <si>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</si>
  <si>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</si>
  <si>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</si>
  <si>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</si>
  <si>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</si>
  <si>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</si>
  <si>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</si>
  <si>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</si>
  <si>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</si>
  <si>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</si>
  <si>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</si>
  <si>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</si>
  <si>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</si>
  <si>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</si>
  <si>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</si>
  <si>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</si>
  <si>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</si>
  <si>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</si>
  <si>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</si>
  <si>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</si>
  <si>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</si>
  <si>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</si>
  <si>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</si>
  <si>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</si>
  <si>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</si>
  <si>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</si>
  <si>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</si>
  <si>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</si>
  <si>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</si>
  <si>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</si>
  <si>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</si>
  <si>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</si>
  <si>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</si>
  <si>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</si>
  <si>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</si>
  <si>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</si>
  <si>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</si>
  <si>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</si>
  <si>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</si>
  <si>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</si>
  <si>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</si>
  <si>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</si>
  <si>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</si>
  <si>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</si>
  <si>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</si>
  <si>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</si>
  <si>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</si>
  <si>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</si>
  <si>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</si>
  <si>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</si>
  <si>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</si>
  <si>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</si>
  <si>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</si>
  <si>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</si>
  <si>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</si>
  <si>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</si>
  <si>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</si>
  <si>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</si>
  <si>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</si>
  <si>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</si>
  <si>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</si>
  <si>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</si>
  <si>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</si>
  <si>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</si>
  <si>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</si>
  <si>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</si>
  <si>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</si>
  <si>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</si>
  <si>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</si>
  <si>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</si>
  <si>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</si>
  <si>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</si>
  <si>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</si>
  <si>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</si>
  <si>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</si>
  <si>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</si>
  <si>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</si>
  <si>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</si>
  <si>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</si>
  <si>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</si>
  <si>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</si>
  <si>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</si>
  <si>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</si>
  <si>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</si>
  <si>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</si>
  <si>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</si>
  <si>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</si>
  <si>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</si>
  <si>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</si>
  <si>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</si>
  <si>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</si>
  <si>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</si>
  <si>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</si>
  <si>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</si>
  <si>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</si>
  <si>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</si>
  <si>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</si>
  <si>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</si>
  <si>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</si>
  <si>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</si>
  <si>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</si>
  <si>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</si>
  <si>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</si>
  <si>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</si>
  <si>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</si>
  <si>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</si>
  <si>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</si>
  <si>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</si>
  <si>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</si>
  <si>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</si>
  <si>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</si>
  <si>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</si>
  <si>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</si>
  <si>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</si>
  <si>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</si>
  <si>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</si>
  <si>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</si>
  <si>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</si>
  <si>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</si>
  <si>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</si>
  <si>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</si>
  <si>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</si>
  <si>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</si>
  <si>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</si>
  <si>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</si>
  <si>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</si>
  <si>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</si>
  <si>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</si>
  <si>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</si>
  <si>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</si>
  <si>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</si>
  <si>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</si>
  <si>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</si>
  <si>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</si>
  <si>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</si>
  <si>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</si>
  <si>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</si>
  <si>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</si>
  <si>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</si>
  <si>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</si>
  <si>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</si>
  <si>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</si>
  <si>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</si>
  <si>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</si>
  <si>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</si>
  <si>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</si>
  <si>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</si>
  <si>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</si>
  <si>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</si>
  <si>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</si>
  <si>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</si>
  <si>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</si>
  <si>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</si>
  <si>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</si>
  <si>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</si>
  <si>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</si>
  <si>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</si>
  <si>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</si>
  <si>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</si>
  <si>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</si>
  <si>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</si>
  <si>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</si>
  <si>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</si>
  <si>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</si>
  <si>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</si>
  <si>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</si>
  <si>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</si>
  <si>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</si>
  <si>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</si>
  <si>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</si>
  <si>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</si>
  <si>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</si>
  <si>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</si>
  <si>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</si>
  <si>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</si>
  <si>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</si>
  <si>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</si>
  <si>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</si>
  <si>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</si>
  <si>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</si>
  <si>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</si>
  <si>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</si>
  <si>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</si>
  <si>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</si>
  <si>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</si>
  <si>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</si>
  <si>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</si>
  <si>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</si>
  <si>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</si>
  <si>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</si>
  <si>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</si>
  <si>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</si>
  <si>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</si>
  <si>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</si>
  <si>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</si>
  <si>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</si>
  <si>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</si>
  <si>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</si>
  <si>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</si>
  <si>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</si>
  <si>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</si>
  <si>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</si>
  <si>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</si>
  <si>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</si>
  <si>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</si>
  <si>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</si>
  <si>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</si>
  <si>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</si>
  <si>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</si>
  <si>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</si>
  <si>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</si>
  <si>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</si>
  <si>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</si>
  <si>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</si>
  <si>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</si>
  <si>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</si>
  <si>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</si>
  <si>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</si>
  <si>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</si>
  <si>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</si>
  <si>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</si>
  <si>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</si>
  <si>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</si>
  <si>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</si>
  <si>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</si>
  <si>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</si>
  <si>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</si>
  <si>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</si>
  <si>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</si>
  <si>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</si>
  <si>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</si>
  <si>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</si>
  <si>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</si>
  <si>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</si>
  <si>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</si>
  <si>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</si>
  <si>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</si>
  <si>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</si>
  <si>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</si>
  <si>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</si>
  <si>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</si>
  <si>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</si>
  <si>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</si>
  <si>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</si>
  <si>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</si>
  <si>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</si>
  <si>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</si>
  <si>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</si>
  <si>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</si>
  <si>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</si>
  <si>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</si>
  <si>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</si>
  <si>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</si>
  <si>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</si>
  <si>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</si>
  <si>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</si>
  <si>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</si>
  <si>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</si>
  <si>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</si>
  <si>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</si>
  <si>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</si>
  <si>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</si>
  <si>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</si>
  <si>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</si>
  <si>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</si>
  <si>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</si>
  <si>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</si>
  <si>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</si>
  <si>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</si>
  <si>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</si>
  <si>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</si>
  <si>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</si>
  <si>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</si>
  <si>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</si>
  <si>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</si>
  <si>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</si>
  <si>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</si>
  <si>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</si>
  <si>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</si>
  <si>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</si>
  <si>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</si>
  <si>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</si>
  <si>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</si>
  <si>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</si>
  <si>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</si>
  <si>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</si>
  <si>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</si>
  <si>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</si>
  <si>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</si>
  <si>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</si>
  <si>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</si>
  <si>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</si>
  <si>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</si>
  <si>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</si>
  <si>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</si>
  <si>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</si>
  <si>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</si>
  <si>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</si>
  <si>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</si>
  <si>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</si>
  <si>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</si>
  <si>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</si>
  <si>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</si>
  <si>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</si>
  <si>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</si>
  <si>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</si>
  <si>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</si>
  <si>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</si>
  <si>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</si>
  <si>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</si>
  <si>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</si>
  <si>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</si>
  <si>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</si>
  <si>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</si>
  <si>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</si>
  <si>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</si>
  <si>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</si>
  <si>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</si>
  <si>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</si>
  <si>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</si>
  <si>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</si>
  <si>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</si>
  <si>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</si>
  <si>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</si>
  <si>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</si>
  <si>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</si>
  <si>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</si>
  <si>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</si>
  <si>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</si>
  <si>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</si>
  <si>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</si>
  <si>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</si>
  <si>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</si>
  <si>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</si>
  <si>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</si>
  <si>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</si>
  <si>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</si>
  <si>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</si>
  <si>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</si>
  <si>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</si>
  <si>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</si>
  <si>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</si>
  <si>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</si>
  <si>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</si>
  <si>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</si>
  <si>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</si>
  <si>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</si>
  <si>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</si>
  <si>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</si>
  <si>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</si>
  <si>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</si>
  <si>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</si>
  <si>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</si>
  <si>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</si>
  <si>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</si>
  <si>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</si>
  <si>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</si>
  <si>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</si>
  <si>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</si>
  <si>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</si>
  <si>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</si>
  <si>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</si>
  <si>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</si>
  <si>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</si>
  <si>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</si>
  <si>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</si>
  <si>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</si>
  <si>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</si>
  <si>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</si>
  <si>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</si>
  <si>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</si>
  <si>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</si>
  <si>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</si>
  <si>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</si>
  <si>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</si>
  <si>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</si>
  <si>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</si>
  <si>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</si>
  <si>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</si>
  <si>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</si>
  <si>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</si>
  <si>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</si>
  <si>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</si>
  <si>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</si>
  <si>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</si>
  <si>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</si>
  <si>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</si>
  <si>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</si>
  <si>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</si>
  <si>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</si>
  <si>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</si>
  <si>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</si>
  <si>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</si>
  <si>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</si>
  <si>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</si>
  <si>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</si>
  <si>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</si>
  <si>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</si>
  <si>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</si>
  <si>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</si>
  <si>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</si>
  <si>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</si>
  <si>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</si>
  <si>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</si>
  <si>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</si>
  <si>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</si>
  <si>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</si>
  <si>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</si>
  <si>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</si>
  <si>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</si>
  <si>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</si>
  <si>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</si>
  <si>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</si>
  <si>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</si>
  <si>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</si>
  <si>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</si>
  <si>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</si>
  <si>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</si>
  <si>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</si>
  <si>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</si>
  <si>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</si>
  <si>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</si>
  <si>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</si>
  <si>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</si>
  <si>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</si>
  <si>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</si>
  <si>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</si>
  <si>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</si>
  <si>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</si>
  <si>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</si>
  <si>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</si>
  <si>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</si>
  <si>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</si>
  <si>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</si>
  <si>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</si>
  <si>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</si>
  <si>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</si>
  <si>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</si>
  <si>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</si>
  <si>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</si>
  <si>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</si>
  <si>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</si>
  <si>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</si>
  <si>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</si>
  <si>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</si>
  <si>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</si>
  <si>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</si>
  <si>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</si>
  <si>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</si>
  <si>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</si>
  <si>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</si>
  <si>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</si>
  <si>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</si>
  <si>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</si>
  <si>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</si>
  <si>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</si>
  <si>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</si>
  <si>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</si>
  <si>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</si>
  <si>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</si>
  <si>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</si>
  <si>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</si>
  <si>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</si>
  <si>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</si>
  <si>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</si>
  <si>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</si>
  <si>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</si>
  <si>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</si>
  <si>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</si>
  <si>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</si>
  <si>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</si>
  <si>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</si>
  <si>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</si>
  <si>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</si>
  <si>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</si>
  <si>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</si>
  <si>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</si>
  <si>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</si>
  <si>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</si>
  <si>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</si>
  <si>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</si>
  <si>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</si>
  <si>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</si>
  <si>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</si>
  <si>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</si>
  <si>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</si>
  <si>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</si>
  <si>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</si>
  <si>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</si>
  <si>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</si>
  <si>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</si>
  <si>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</si>
  <si>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</si>
  <si>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</si>
  <si>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</si>
  <si>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</si>
  <si>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</si>
  <si>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</si>
  <si>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</si>
  <si>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</si>
  <si>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</si>
  <si>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</si>
  <si>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</si>
  <si>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</si>
  <si>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</si>
  <si>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</si>
  <si>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</si>
  <si>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</si>
  <si>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</si>
  <si>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</si>
  <si>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</si>
  <si>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</si>
  <si>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</si>
  <si>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</si>
  <si>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</si>
  <si>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</si>
  <si>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</si>
  <si>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</si>
  <si>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</si>
  <si>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</si>
  <si>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</si>
  <si>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</si>
  <si>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</si>
  <si>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</si>
  <si>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</si>
  <si>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</si>
  <si>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</si>
  <si>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</si>
  <si>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</si>
  <si>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</si>
  <si>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</si>
  <si>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</si>
  <si>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</si>
  <si>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</si>
  <si>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</si>
  <si>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</si>
  <si>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</si>
  <si>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</si>
  <si>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</si>
  <si>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</si>
  <si>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</si>
  <si>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</si>
  <si>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</si>
  <si>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</si>
  <si>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</si>
  <si>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</si>
  <si>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</si>
  <si>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</si>
  <si>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</si>
  <si>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</si>
  <si>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</si>
  <si>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</si>
  <si>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</si>
  <si>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</si>
  <si>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</si>
  <si>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</si>
  <si>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</si>
  <si>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</si>
  <si>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</si>
  <si>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</si>
  <si>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</si>
  <si>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</si>
  <si>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</si>
  <si>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</si>
  <si>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</si>
  <si>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</si>
  <si>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</si>
  <si>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</si>
  <si>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</si>
  <si>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</si>
  <si>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</si>
  <si>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</si>
  <si>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</si>
  <si>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</si>
  <si>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</si>
  <si>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</si>
  <si>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</si>
  <si>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</si>
  <si>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</si>
  <si>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</si>
  <si>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</si>
  <si>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</si>
  <si>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</si>
  <si>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</si>
  <si>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</si>
  <si>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</si>
  <si>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</si>
  <si>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</si>
  <si>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</si>
  <si>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</si>
  <si>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</si>
  <si>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</si>
  <si>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</si>
  <si>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</si>
  <si>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</si>
  <si>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</si>
  <si>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</si>
  <si>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</si>
  <si>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</si>
  <si>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</si>
  <si>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</si>
  <si>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</si>
  <si>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</si>
  <si>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</si>
  <si>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</si>
  <si>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</si>
  <si>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</si>
  <si>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</si>
  <si>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</si>
  <si>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</si>
  <si>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</si>
  <si>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</si>
  <si>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</si>
  <si>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</si>
  <si>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</si>
  <si>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</si>
  <si>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</si>
  <si>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</si>
  <si>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</si>
  <si>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</si>
  <si>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</si>
  <si>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</si>
  <si>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</si>
  <si>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</si>
  <si>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</si>
  <si>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</si>
  <si>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</si>
  <si>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</si>
  <si>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</si>
  <si>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</si>
  <si>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</si>
  <si>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</si>
  <si>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</si>
  <si>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</si>
  <si>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</si>
  <si>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</si>
  <si>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</si>
  <si>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</si>
  <si>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</si>
  <si>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</si>
  <si>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</si>
  <si>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</si>
  <si>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</si>
  <si>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</si>
  <si>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</si>
  <si>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</si>
  <si>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</si>
  <si>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</si>
  <si>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</si>
  <si>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</si>
  <si>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</si>
  <si>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</si>
  <si>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</si>
  <si>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</si>
  <si>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</si>
  <si>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</si>
  <si>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</si>
  <si>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</si>
  <si>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</si>
  <si>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</si>
  <si>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</si>
  <si>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</si>
  <si>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</si>
  <si>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</si>
  <si>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</si>
  <si>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</si>
  <si>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</si>
  <si>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</si>
  <si>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</si>
  <si>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</si>
  <si>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</si>
  <si>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</si>
  <si>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</si>
  <si>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</si>
  <si>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</si>
  <si>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</si>
  <si>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</si>
  <si>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</si>
  <si>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</si>
  <si>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</si>
  <si>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</si>
  <si>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</si>
  <si>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</si>
  <si>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</si>
  <si>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</si>
  <si>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</si>
  <si>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</si>
  <si>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</si>
  <si>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</si>
  <si>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</si>
  <si>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</si>
  <si>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</si>
  <si>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</si>
  <si>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</si>
  <si>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</si>
  <si>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</si>
  <si>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</si>
  <si>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</si>
  <si>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</si>
  <si>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</si>
  <si>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</si>
  <si>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</si>
  <si>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</si>
  <si>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</si>
  <si>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</si>
  <si>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</si>
  <si>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</si>
  <si>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</si>
  <si>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</si>
  <si>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</si>
  <si>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</si>
  <si>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</si>
  <si>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</si>
  <si>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</si>
  <si>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</si>
  <si>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</si>
  <si>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</si>
  <si>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</si>
  <si>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</si>
  <si>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</si>
  <si>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</si>
  <si>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</si>
  <si>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</si>
  <si>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</si>
  <si>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</si>
  <si>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</si>
  <si>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</si>
  <si>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</si>
  <si>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</si>
  <si>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</si>
  <si>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</si>
  <si>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</si>
  <si>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</si>
  <si>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</si>
  <si>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</si>
  <si>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</si>
  <si>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</si>
  <si>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</si>
  <si>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</si>
  <si>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</si>
  <si>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</si>
  <si>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</si>
  <si>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</si>
  <si>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</si>
  <si>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</si>
  <si>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</si>
  <si>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</si>
  <si>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</si>
  <si>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</si>
  <si>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</si>
  <si>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</si>
  <si>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</si>
  <si>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</si>
  <si>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</si>
  <si>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</si>
  <si>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</si>
  <si>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</si>
  <si>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</si>
  <si>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</si>
  <si>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</si>
  <si>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</si>
  <si>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</si>
  <si>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</si>
  <si>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</si>
  <si>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</si>
  <si>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</si>
  <si>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</si>
  <si>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</si>
  <si>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</si>
  <si>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</si>
  <si>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</si>
  <si>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</si>
  <si>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</si>
  <si>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</si>
  <si>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</si>
  <si>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</si>
  <si>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</si>
  <si>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</si>
  <si>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</si>
  <si>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</si>
  <si>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</si>
  <si>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</si>
  <si>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</si>
  <si>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</si>
  <si>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</si>
  <si>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</si>
  <si>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</si>
  <si>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</si>
  <si>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</si>
  <si>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</si>
  <si>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</si>
  <si>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</si>
  <si>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</si>
  <si>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</si>
  <si>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</si>
  <si>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</si>
  <si>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</si>
  <si>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</si>
  <si>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</si>
  <si>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</si>
  <si>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</si>
  <si>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</si>
  <si>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</si>
  <si>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</si>
  <si>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</si>
  <si>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</si>
  <si>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</si>
  <si>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</si>
  <si>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</si>
  <si>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</si>
  <si>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</si>
  <si>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</si>
  <si>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</si>
  <si>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</si>
  <si>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</si>
  <si>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</si>
  <si>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</si>
  <si>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</si>
  <si>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</si>
  <si>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</si>
  <si>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</si>
  <si>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</si>
  <si>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</si>
  <si>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</si>
  <si>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</si>
  <si>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</si>
  <si>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</si>
  <si>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</si>
  <si>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</si>
  <si>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</si>
  <si>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</si>
  <si>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</si>
  <si>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</si>
  <si>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</si>
  <si>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</si>
  <si>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</si>
  <si>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</si>
  <si>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</si>
  <si>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</si>
  <si>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</si>
  <si>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</si>
  <si>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</si>
  <si>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</si>
  <si>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</si>
  <si>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</si>
  <si>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</si>
  <si>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</si>
  <si>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</si>
  <si>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</si>
  <si>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</si>
  <si>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</si>
  <si>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</si>
  <si>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</si>
  <si>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</si>
  <si>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</si>
  <si>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</si>
  <si>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</si>
  <si>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</si>
  <si>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</si>
  <si>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</si>
  <si>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</si>
  <si>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</si>
  <si>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</si>
  <si>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</si>
  <si>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</si>
  <si>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</si>
  <si>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</si>
  <si>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</si>
  <si>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</si>
  <si>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</si>
  <si>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</si>
  <si>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</si>
  <si>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</si>
  <si>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</si>
  <si>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</si>
  <si>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</si>
  <si>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</si>
  <si>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</si>
  <si>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</si>
  <si>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</si>
  <si>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</si>
  <si>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</si>
  <si>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</si>
  <si>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</si>
  <si>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</si>
  <si>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</si>
  <si>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</si>
  <si>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</si>
  <si>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</si>
  <si>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</si>
  <si>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</si>
  <si>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</si>
  <si>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</si>
  <si>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</si>
  <si>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</si>
  <si>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</si>
  <si>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</si>
  <si>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</si>
  <si>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</si>
  <si>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</si>
  <si>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</si>
  <si>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</si>
  <si>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</si>
  <si>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</si>
  <si>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</si>
  <si>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</si>
  <si>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</si>
  <si>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</si>
  <si>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</si>
  <si>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</si>
  <si>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</si>
  <si>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</si>
  <si>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</si>
  <si>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</si>
  <si>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</si>
  <si>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</si>
  <si>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</si>
  <si>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</si>
  <si>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</si>
  <si>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</si>
  <si>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</si>
  <si>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</si>
  <si>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</si>
  <si>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</si>
  <si>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</si>
  <si>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</si>
  <si>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</si>
  <si>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</si>
  <si>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</si>
  <si>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</si>
  <si>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</si>
  <si>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</si>
  <si>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</si>
  <si>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</si>
  <si>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</si>
  <si>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</si>
  <si>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</si>
  <si>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</si>
  <si>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</si>
  <si>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</si>
  <si>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</si>
  <si>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</si>
  <si>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</si>
  <si>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</si>
  <si>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</si>
  <si>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</si>
  <si>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</si>
  <si>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</si>
  <si>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</si>
  <si>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</si>
  <si>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</si>
  <si>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</si>
  <si>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</si>
  <si>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</si>
  <si>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</si>
  <si>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</si>
  <si>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</si>
  <si>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</si>
  <si>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</si>
  <si>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</si>
  <si>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</si>
  <si>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</si>
  <si>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</si>
  <si>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</si>
  <si>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</si>
  <si>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</si>
  <si>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</si>
  <si>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</si>
  <si>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</si>
  <si>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</si>
  <si>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</si>
  <si>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</si>
  <si>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</si>
  <si>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</si>
  <si>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</si>
  <si>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</si>
  <si>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</si>
  <si>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</si>
  <si>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</si>
  <si>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</si>
  <si>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</si>
  <si>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</si>
  <si>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</si>
  <si>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</si>
  <si>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</si>
  <si>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</si>
  <si>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</si>
  <si>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</si>
  <si>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</si>
  <si>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</si>
  <si>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</si>
  <si>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</si>
  <si>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</si>
  <si>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</si>
  <si>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</si>
  <si>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</si>
  <si>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</si>
  <si>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</si>
  <si>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</si>
  <si>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</si>
  <si>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</si>
  <si>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</si>
  <si>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</si>
  <si>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</si>
  <si>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</si>
  <si>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</si>
  <si>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</si>
  <si>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</si>
  <si>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</si>
  <si>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</si>
  <si>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</si>
  <si>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</si>
  <si>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</si>
  <si>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</si>
  <si>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</si>
  <si>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</si>
  <si>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</si>
  <si>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</si>
  <si>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</si>
  <si>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</si>
  <si>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</si>
  <si>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</si>
  <si>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</si>
  <si>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</si>
  <si>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</si>
  <si>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</si>
  <si>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</si>
  <si>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</si>
  <si>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</si>
  <si>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</si>
  <si>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</si>
  <si>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</si>
  <si>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</si>
  <si>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</si>
  <si>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</si>
  <si>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</si>
  <si>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</si>
  <si>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</si>
  <si>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</si>
  <si>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</si>
  <si>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</si>
  <si>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</si>
  <si>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</si>
  <si>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</si>
  <si>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</si>
  <si>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</si>
  <si>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</si>
  <si>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</si>
  <si>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</si>
  <si>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</si>
  <si>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</si>
  <si>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</si>
  <si>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</si>
  <si>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</si>
  <si>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</si>
  <si>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</si>
  <si>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</si>
  <si>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</si>
  <si>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</si>
  <si>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</si>
  <si>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</si>
  <si>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</si>
  <si>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</si>
  <si>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</si>
  <si>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</si>
  <si>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</si>
  <si>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</si>
  <si>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</si>
  <si>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</si>
  <si>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</si>
  <si>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</si>
  <si>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</si>
  <si>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</si>
  <si>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</si>
  <si>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</si>
  <si>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</si>
  <si>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</si>
  <si>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</si>
  <si>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</si>
  <si>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</si>
  <si>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</si>
  <si>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</si>
  <si>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</si>
  <si>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</si>
  <si>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</si>
  <si>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</si>
  <si>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</si>
  <si>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</si>
  <si>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</si>
  <si>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</si>
  <si>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</si>
  <si>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</si>
  <si>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</si>
  <si>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</si>
  <si>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</si>
  <si>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</si>
  <si>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</si>
  <si>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</si>
  <si>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</si>
  <si>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</si>
  <si>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</si>
  <si>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</si>
  <si>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</si>
  <si>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</si>
  <si>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</si>
  <si>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</si>
  <si>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</si>
  <si>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</si>
  <si>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</si>
  <si>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</si>
  <si>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</si>
  <si>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</si>
  <si>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</si>
  <si>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</si>
  <si>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</si>
  <si>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</si>
  <si>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</si>
  <si>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</si>
  <si>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</si>
  <si>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</si>
  <si>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</si>
  <si>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</si>
  <si>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</si>
  <si>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</si>
  <si>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</si>
  <si>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</si>
  <si>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</si>
  <si>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</si>
  <si>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</si>
  <si>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</si>
  <si>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</si>
  <si>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</si>
  <si>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</si>
  <si>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</si>
  <si>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</si>
  <si>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</si>
  <si>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</si>
  <si>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</si>
  <si>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</si>
  <si>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</si>
  <si>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</si>
  <si>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</si>
  <si>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</si>
  <si>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</si>
  <si>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</si>
  <si>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</si>
  <si>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</si>
  <si>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</si>
  <si>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</si>
  <si>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</si>
  <si>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</si>
  <si>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</si>
  <si>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</si>
  <si>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</si>
  <si>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</si>
  <si>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</si>
  <si>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</si>
  <si>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</si>
  <si>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</si>
  <si>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</si>
  <si>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</si>
  <si>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</si>
  <si>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</si>
  <si>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</si>
  <si>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</si>
  <si>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</si>
  <si>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</si>
  <si>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</si>
  <si>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</si>
  <si>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</si>
  <si>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</si>
  <si>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</si>
  <si>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</si>
  <si>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</si>
  <si>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</si>
  <si>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</si>
  <si>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</si>
  <si>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</si>
  <si>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</si>
  <si>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</si>
  <si>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</si>
  <si>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</si>
  <si>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</si>
  <si>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</si>
  <si>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</si>
  <si>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</si>
  <si>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</si>
  <si>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</si>
  <si>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</si>
  <si>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</si>
  <si>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</si>
  <si>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</si>
  <si>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</si>
  <si>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</si>
  <si>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</si>
  <si>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</si>
  <si>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</si>
  <si>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</si>
  <si>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</si>
  <si>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</si>
  <si>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</si>
  <si>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</si>
  <si>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</si>
  <si>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</si>
  <si>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</si>
  <si>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</si>
  <si>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</si>
  <si>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</si>
  <si>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</si>
  <si>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</si>
  <si>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</si>
  <si>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</si>
  <si>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</si>
  <si>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</si>
  <si>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</si>
  <si>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</si>
  <si>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</si>
  <si>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</si>
  <si>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</si>
  <si>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</si>
  <si>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</si>
  <si>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</si>
  <si>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</si>
  <si>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</si>
  <si>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</si>
  <si>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</si>
  <si>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</si>
  <si>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</si>
  <si>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</si>
  <si>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</si>
  <si>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</si>
  <si>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</si>
  <si>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</si>
  <si>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</si>
  <si>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</si>
  <si>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</si>
  <si>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</si>
  <si>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</si>
  <si>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</si>
  <si>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</si>
  <si>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</si>
  <si>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</si>
  <si>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</si>
  <si>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</si>
  <si>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</si>
  <si>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</si>
  <si>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</si>
  <si>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</si>
  <si>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</si>
  <si>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</si>
  <si>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</si>
  <si>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</si>
  <si>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</si>
  <si>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</si>
  <si>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</si>
  <si>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</si>
  <si>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</si>
  <si>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</si>
  <si>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</si>
  <si>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</si>
  <si>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</si>
  <si>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</si>
  <si>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</si>
  <si>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</si>
  <si>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</si>
  <si>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</si>
  <si>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</si>
  <si>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</si>
  <si>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</si>
  <si>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</si>
  <si>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</si>
  <si>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</si>
  <si>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</si>
  <si>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</si>
  <si>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</si>
  <si>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</si>
  <si>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</si>
  <si>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</si>
  <si>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</si>
  <si>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</si>
  <si>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</si>
  <si>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</si>
  <si>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</si>
  <si>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</si>
  <si>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</si>
  <si>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</si>
  <si>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</si>
  <si>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</si>
  <si>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</si>
  <si>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</si>
  <si>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</si>
  <si>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</si>
  <si>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</si>
  <si>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</si>
  <si>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</si>
  <si>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</si>
  <si>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</si>
  <si>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</si>
  <si>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</si>
  <si>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</si>
  <si>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</si>
  <si>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</si>
  <si>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</si>
  <si>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</si>
  <si>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</si>
  <si>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</si>
  <si>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</si>
  <si>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</si>
  <si>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</si>
  <si>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</si>
  <si>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</si>
  <si>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</si>
  <si>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</si>
  <si>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</si>
  <si>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</si>
  <si>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</si>
  <si>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</si>
  <si>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</si>
  <si>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</si>
  <si>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</si>
  <si>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</si>
  <si>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</si>
  <si>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</si>
  <si>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</si>
  <si>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</si>
  <si>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</si>
  <si>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</si>
  <si>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</si>
  <si>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</si>
  <si>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</si>
  <si>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</si>
  <si>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</si>
  <si>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</si>
  <si>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</si>
  <si>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</si>
  <si>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</si>
  <si>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</si>
  <si>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</si>
  <si>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</si>
  <si>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</si>
  <si>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</si>
  <si>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</si>
  <si>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</si>
  <si>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</si>
  <si>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</si>
  <si>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</si>
  <si>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</si>
  <si>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</si>
  <si>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</si>
  <si>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</si>
  <si>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</si>
  <si>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</si>
  <si>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</si>
  <si>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</si>
  <si>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</si>
  <si>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</si>
  <si>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</si>
  <si>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</si>
  <si>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</si>
  <si>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</si>
  <si>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</si>
  <si>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</si>
  <si>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</si>
  <si>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</si>
  <si>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</si>
  <si>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</si>
  <si>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</si>
  <si>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</si>
  <si>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</si>
  <si>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</si>
  <si>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</si>
  <si>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</si>
  <si>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</si>
  <si>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</si>
  <si>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</si>
  <si>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</si>
  <si>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</si>
  <si>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</si>
  <si>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</si>
  <si>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</si>
  <si>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</si>
  <si>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</si>
  <si>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</si>
  <si>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</si>
  <si>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</si>
  <si>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</si>
  <si>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</si>
  <si>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</si>
  <si>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</si>
  <si>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</si>
  <si>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</si>
  <si>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</si>
  <si>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</si>
  <si>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</si>
  <si>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</si>
  <si>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</si>
  <si>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</si>
  <si>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</si>
  <si>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</si>
  <si>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</si>
  <si>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</si>
  <si>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</si>
  <si>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</si>
  <si>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</si>
  <si>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</si>
  <si>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</si>
  <si>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</si>
  <si>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</si>
  <si>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</si>
  <si>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</si>
  <si>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</si>
  <si>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</si>
  <si>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</si>
  <si>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</si>
  <si>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</si>
  <si>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</si>
  <si>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</si>
  <si>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</si>
  <si>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</si>
  <si>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</si>
  <si>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</si>
  <si>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</si>
  <si>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</si>
  <si>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</si>
  <si>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</si>
  <si>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</si>
  <si>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</si>
  <si>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</si>
  <si>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</si>
  <si>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</si>
  <si>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</si>
  <si>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</si>
  <si>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</si>
  <si>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</si>
  <si>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</si>
  <si>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</si>
  <si>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</si>
  <si>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</si>
  <si>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</si>
  <si>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</si>
  <si>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</si>
  <si>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</si>
  <si>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</si>
  <si>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</si>
  <si>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</si>
  <si>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</si>
  <si>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</si>
  <si>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</si>
  <si>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</si>
  <si>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</si>
  <si>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</si>
  <si>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</si>
  <si>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</si>
  <si>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</si>
  <si>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</si>
  <si>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</si>
  <si>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</si>
  <si>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</si>
  <si>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</si>
  <si>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</si>
  <si>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</si>
  <si>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</si>
  <si>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</si>
  <si>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</si>
  <si>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</si>
  <si>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</si>
  <si>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</si>
  <si>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</si>
  <si>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</si>
  <si>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</si>
  <si>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</si>
  <si>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</si>
  <si>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</si>
  <si>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</si>
  <si>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</si>
  <si>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</si>
  <si>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</si>
  <si>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</si>
  <si>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</si>
  <si>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</si>
  <si>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</si>
  <si>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</si>
  <si>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</si>
  <si>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</si>
  <si>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</si>
  <si>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</si>
  <si>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</si>
  <si>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</si>
  <si>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</si>
  <si>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</si>
  <si>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</si>
  <si>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</si>
  <si>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</si>
  <si>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</si>
  <si>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</si>
  <si>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</si>
  <si>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</si>
  <si>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</si>
  <si>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</si>
  <si>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</si>
  <si>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</si>
  <si>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</si>
  <si>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</si>
  <si>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</si>
  <si>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</si>
  <si>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</si>
  <si>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</si>
  <si>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</si>
  <si>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</si>
  <si>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</si>
  <si>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</si>
  <si>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</si>
  <si>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</si>
  <si>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</si>
  <si>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</si>
  <si>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</si>
  <si>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</si>
  <si>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</si>
  <si>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</si>
  <si>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</si>
  <si>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</si>
  <si>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</si>
  <si>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</si>
  <si>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</si>
  <si>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</si>
  <si>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</si>
  <si>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</si>
  <si>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</si>
  <si>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</si>
  <si>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</si>
  <si>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</si>
  <si>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</si>
  <si>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</si>
  <si>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</si>
  <si>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</si>
  <si>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</si>
  <si>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</si>
  <si>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</si>
  <si>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</si>
  <si>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</si>
  <si>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</si>
  <si>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</si>
  <si>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</si>
  <si>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</si>
  <si>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</si>
  <si>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</si>
  <si>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</si>
  <si>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</si>
  <si>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</si>
  <si>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</si>
  <si>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</si>
  <si>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</si>
  <si>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</si>
  <si>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</si>
  <si>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</si>
  <si>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</si>
  <si>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</si>
  <si>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</si>
  <si>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</si>
  <si>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</si>
  <si>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</si>
  <si>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</si>
  <si>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</si>
  <si>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</si>
  <si>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</si>
  <si>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</si>
  <si>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</si>
  <si>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</si>
  <si>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</si>
  <si>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</si>
  <si>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</si>
  <si>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</si>
  <si>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</si>
  <si>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</si>
  <si>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</si>
  <si>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</si>
  <si>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</si>
  <si>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</si>
  <si>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</si>
  <si>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</si>
  <si>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</si>
  <si>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</si>
  <si>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</si>
  <si>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</si>
  <si>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</si>
  <si>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</si>
  <si>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</si>
  <si>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</si>
  <si>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</si>
  <si>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</si>
  <si>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</si>
  <si>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</si>
  <si>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</si>
  <si>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</si>
  <si>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</si>
  <si>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</si>
  <si>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</si>
  <si>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</si>
  <si>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</si>
  <si>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</si>
  <si>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</si>
  <si>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</si>
  <si>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</si>
  <si>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</si>
  <si>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</si>
  <si>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</si>
  <si>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</si>
  <si>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</si>
  <si>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</si>
  <si>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</si>
  <si>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</si>
  <si>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</si>
  <si>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</si>
  <si>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</si>
  <si>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</si>
  <si>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</si>
  <si>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</si>
  <si>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</si>
  <si>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</si>
  <si>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</si>
  <si>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</si>
  <si>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</si>
  <si>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</si>
  <si>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</si>
  <si>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</si>
  <si>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</si>
  <si>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</si>
  <si>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</si>
  <si>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</si>
  <si>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</si>
  <si>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</si>
  <si>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</si>
  <si>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</si>
  <si>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</si>
  <si>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</si>
  <si>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</si>
  <si>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</si>
  <si>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</si>
  <si>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</si>
  <si>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</si>
  <si>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</si>
  <si>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</si>
  <si>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</si>
  <si>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</si>
  <si>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</si>
  <si>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</si>
  <si>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</si>
  <si>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</si>
  <si>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</si>
  <si>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</si>
  <si>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</si>
  <si>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</si>
  <si>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</si>
  <si>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</si>
  <si>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</si>
  <si>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</si>
  <si>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</si>
  <si>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</si>
  <si>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</si>
  <si>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</si>
  <si>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</si>
  <si>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</si>
  <si>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</si>
  <si>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</si>
  <si>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</si>
  <si>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</si>
  <si>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</si>
  <si>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</si>
  <si>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</si>
  <si>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</si>
  <si>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</si>
  <si>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</si>
  <si>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</si>
  <si>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</si>
  <si>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</si>
  <si>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</si>
  <si>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</si>
  <si>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</si>
  <si>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</si>
  <si>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</si>
  <si>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</si>
  <si>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</si>
  <si>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</si>
  <si>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</si>
  <si>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</si>
  <si>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</si>
  <si>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</si>
  <si>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</si>
  <si>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</si>
  <si>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</si>
  <si>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</si>
  <si>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</si>
  <si>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</si>
  <si>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</si>
  <si>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</si>
  <si>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</si>
  <si>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</si>
  <si>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</si>
  <si>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</si>
  <si>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</si>
  <si>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</si>
  <si>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</si>
  <si>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</si>
  <si>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</si>
  <si>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</si>
  <si>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</si>
  <si>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</si>
  <si>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</si>
  <si>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</si>
  <si>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</si>
  <si>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</si>
  <si>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</si>
  <si>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</si>
  <si>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</si>
  <si>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</si>
  <si>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</si>
  <si>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</si>
  <si>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</si>
  <si>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</si>
  <si>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</si>
  <si>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</si>
  <si>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</si>
  <si>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</si>
  <si>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</si>
  <si>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</si>
  <si>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</si>
  <si>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</si>
  <si>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</si>
  <si>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</si>
  <si>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</si>
  <si>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</si>
  <si>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</si>
  <si>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</si>
  <si>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</si>
  <si>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</si>
  <si>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</si>
  <si>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</si>
  <si>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</si>
  <si>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</si>
  <si>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</si>
  <si>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</si>
  <si>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</si>
  <si>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</si>
  <si>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</si>
  <si>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</si>
  <si>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</si>
  <si>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</si>
  <si>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</si>
  <si>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</si>
  <si>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</si>
  <si>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</si>
  <si>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</si>
  <si>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</si>
  <si>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</si>
  <si>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</si>
  <si>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</si>
  <si>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</si>
  <si>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</si>
  <si>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</si>
  <si>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</si>
  <si>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</si>
  <si>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</si>
  <si>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</si>
  <si>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</si>
  <si>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</si>
  <si>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</si>
  <si>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</si>
  <si>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</si>
  <si>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</si>
  <si>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</si>
  <si>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</si>
  <si>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</si>
  <si>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</si>
  <si>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</si>
  <si>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</si>
  <si>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</si>
  <si>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</si>
  <si>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</si>
  <si>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</si>
  <si>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</si>
  <si>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</si>
  <si>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</si>
  <si>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</si>
  <si>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</si>
  <si>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</si>
  <si>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</si>
  <si>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</si>
  <si>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</si>
  <si>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</si>
  <si>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</si>
  <si>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</si>
  <si>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</si>
  <si>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</si>
  <si>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</si>
  <si>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</si>
  <si>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</si>
  <si>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</si>
  <si>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</si>
  <si>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</si>
  <si>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</si>
  <si>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</si>
  <si>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</si>
  <si>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</si>
  <si>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</si>
  <si>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</si>
  <si>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</si>
  <si>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</si>
  <si>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</si>
  <si>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</si>
  <si>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</si>
  <si>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</si>
  <si>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</si>
  <si>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</si>
  <si>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</si>
  <si>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</si>
  <si>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</si>
  <si>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</si>
  <si>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</si>
  <si>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</si>
  <si>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</si>
  <si>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</si>
  <si>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</si>
  <si>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</si>
  <si>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</si>
  <si>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</si>
  <si>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</si>
  <si>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</si>
  <si>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</si>
  <si>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</si>
  <si>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</si>
  <si>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</si>
  <si>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</si>
  <si>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</si>
  <si>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</si>
  <si>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</si>
  <si>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</si>
  <si>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</si>
  <si>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</si>
  <si>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</si>
  <si>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</si>
  <si>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</si>
  <si>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</si>
  <si>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</si>
  <si>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</si>
  <si>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</si>
  <si>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</si>
  <si>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</si>
  <si>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</si>
  <si>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</si>
  <si>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</si>
  <si>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</si>
  <si>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</si>
  <si>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</si>
  <si>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</si>
  <si>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</si>
  <si>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</si>
  <si>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</si>
  <si>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</si>
  <si>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</si>
  <si>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</si>
  <si>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</si>
  <si>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</si>
  <si>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</si>
  <si>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</si>
  <si>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</si>
  <si>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</si>
  <si>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</si>
  <si>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</si>
  <si>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</si>
  <si>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</si>
  <si>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</si>
  <si>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</si>
  <si>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</si>
  <si>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</si>
  <si>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</si>
  <si>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</si>
  <si>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</si>
  <si>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</si>
  <si>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</si>
  <si>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</si>
  <si>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</si>
  <si>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</si>
  <si>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</si>
  <si>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</si>
  <si>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</si>
  <si>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</si>
  <si>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</si>
  <si>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</si>
  <si>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</si>
  <si>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</si>
  <si>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</si>
  <si>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</si>
  <si>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</si>
  <si>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</si>
  <si>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</si>
  <si>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</si>
  <si>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</si>
  <si>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</si>
  <si>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</si>
  <si>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</si>
  <si>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</si>
  <si>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</si>
  <si>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</si>
  <si>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</si>
  <si>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</si>
  <si>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</si>
  <si>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</si>
  <si>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</si>
  <si>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</si>
  <si>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</si>
  <si>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</si>
  <si>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</si>
  <si>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</si>
  <si>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</si>
  <si>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</si>
  <si>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</si>
  <si>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</si>
  <si>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</si>
  <si>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</si>
  <si>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</si>
  <si>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</si>
  <si>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</si>
  <si>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</si>
  <si>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</si>
  <si>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</si>
  <si>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</si>
  <si>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</si>
  <si>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</si>
  <si>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</si>
  <si>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</si>
  <si>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</si>
  <si>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</si>
  <si>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</si>
  <si>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</si>
  <si>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</si>
  <si>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</si>
  <si>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</si>
  <si>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</si>
  <si>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</si>
  <si>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</si>
  <si>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</si>
  <si>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</si>
  <si>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</si>
  <si>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</si>
  <si>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</si>
  <si>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</si>
  <si>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</si>
  <si>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</si>
  <si>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</si>
  <si>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</si>
  <si>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</si>
  <si>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</si>
  <si>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</si>
  <si>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</si>
  <si>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</si>
  <si>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</si>
  <si>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</si>
  <si>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</si>
  <si>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</si>
  <si>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</si>
  <si>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</si>
  <si>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</si>
  <si>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</si>
  <si>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</si>
  <si>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</si>
  <si>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</si>
  <si>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</si>
  <si>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</si>
  <si>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</si>
  <si>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</si>
  <si>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</si>
  <si>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</si>
  <si>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</si>
  <si>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</si>
  <si>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</si>
  <si>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</si>
  <si>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</si>
  <si>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</si>
  <si>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</si>
  <si>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</si>
  <si>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</si>
  <si>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</si>
  <si>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</si>
  <si>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</si>
  <si>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</si>
  <si>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</si>
  <si>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</si>
  <si>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</si>
  <si>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</si>
  <si>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</si>
  <si>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</si>
  <si>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</si>
  <si>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</si>
  <si>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</si>
  <si>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</si>
  <si>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</si>
  <si>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</si>
  <si>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</si>
  <si>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</si>
  <si>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</si>
  <si>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</si>
  <si>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</si>
  <si>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</si>
  <si>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</si>
  <si>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</si>
  <si>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</si>
  <si>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</si>
  <si>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</si>
  <si>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</si>
  <si>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</si>
  <si>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</si>
  <si>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</si>
  <si>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</si>
  <si>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</si>
  <si>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</si>
  <si>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</si>
  <si>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</si>
  <si>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</si>
  <si>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</si>
  <si>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</si>
  <si>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</si>
  <si>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</si>
  <si>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</si>
  <si>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</si>
  <si>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</si>
  <si>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</si>
  <si>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</si>
  <si>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</si>
  <si>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</si>
  <si>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</si>
  <si>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</si>
  <si>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</si>
  <si>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</si>
  <si>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</si>
  <si>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</si>
  <si>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</si>
  <si>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</si>
  <si>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</si>
  <si>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</si>
  <si>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</si>
  <si>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</si>
  <si>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</si>
  <si>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</si>
  <si>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</si>
  <si>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</si>
  <si>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</si>
  <si>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</si>
  <si>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</si>
  <si>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</si>
  <si>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</si>
  <si>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</si>
  <si>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</si>
  <si>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</si>
  <si>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</si>
  <si>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</si>
  <si>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</si>
  <si>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</si>
  <si>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</si>
  <si>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</si>
  <si>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</si>
  <si>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</si>
  <si>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</si>
  <si>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</si>
  <si>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</si>
  <si>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</si>
  <si>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</si>
  <si>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</si>
  <si>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</si>
  <si>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</si>
  <si>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</si>
  <si>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</si>
  <si>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</si>
  <si>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</si>
  <si>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</si>
  <si>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</si>
  <si>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</si>
  <si>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</si>
  <si>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</si>
  <si>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</si>
  <si>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</si>
  <si>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</si>
  <si>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</si>
  <si>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</si>
  <si>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</si>
  <si>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</si>
  <si>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</si>
  <si>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</si>
  <si>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</si>
  <si>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</si>
  <si>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</si>
  <si>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</si>
  <si>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</si>
  <si>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</si>
  <si>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</si>
  <si>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</si>
  <si>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</si>
  <si>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</si>
  <si>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</si>
  <si>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</si>
  <si>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</si>
  <si>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</si>
  <si>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</si>
  <si>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</si>
  <si>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</si>
  <si>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</si>
  <si>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</si>
  <si>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</si>
  <si>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</si>
  <si>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</si>
  <si>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</si>
  <si>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</si>
  <si>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</si>
  <si>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</si>
  <si>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</si>
  <si>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</si>
  <si>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</si>
  <si>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</si>
  <si>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</si>
  <si>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</si>
  <si>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</si>
  <si>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</si>
  <si>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</si>
  <si>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</si>
  <si>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</si>
  <si>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</si>
  <si>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</si>
  <si>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</si>
  <si>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</si>
  <si>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</si>
  <si>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</si>
  <si>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</si>
  <si>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</si>
  <si>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</si>
  <si>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</si>
  <si>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</si>
  <si>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</si>
  <si>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</si>
  <si>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</si>
  <si>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</si>
  <si>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</si>
  <si>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</si>
  <si>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</si>
  <si>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</si>
  <si>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</si>
  <si>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</si>
  <si>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</si>
  <si>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</si>
  <si>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</si>
  <si>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</si>
  <si>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</si>
  <si>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</si>
  <si>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</si>
  <si>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</si>
  <si>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</si>
  <si>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</si>
  <si>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</si>
  <si>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</si>
  <si>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</si>
  <si>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</si>
  <si>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</si>
  <si>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</si>
  <si>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</si>
  <si>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</si>
  <si>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</si>
  <si>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</si>
  <si>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</si>
  <si>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</si>
  <si>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</si>
  <si>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</si>
  <si>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</si>
  <si>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</si>
  <si>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</si>
  <si>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</si>
  <si>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</si>
  <si>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</si>
  <si>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</si>
  <si>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</si>
  <si>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</si>
  <si>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</si>
  <si>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</si>
  <si>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</si>
  <si>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</si>
  <si>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</si>
  <si>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</si>
  <si>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</si>
  <si>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</si>
  <si>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</si>
  <si>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</si>
  <si>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</si>
  <si>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</si>
  <si>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</si>
  <si>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</si>
  <si>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</si>
  <si>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</si>
  <si>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</si>
  <si>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</si>
  <si>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</si>
  <si>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</si>
  <si>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</si>
  <si>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</si>
  <si>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</si>
  <si>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</si>
  <si>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</si>
  <si>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</si>
  <si>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</si>
  <si>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</si>
  <si>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</si>
  <si>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</si>
  <si>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</si>
  <si>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</si>
  <si>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</si>
  <si>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</si>
  <si>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</si>
  <si>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</si>
  <si>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</si>
  <si>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</si>
  <si>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</si>
  <si>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</si>
  <si>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</si>
  <si>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</si>
  <si>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</si>
  <si>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</si>
  <si>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</si>
  <si>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</si>
  <si>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</si>
  <si>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</si>
  <si>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</si>
  <si>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</si>
  <si>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</si>
  <si>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</si>
  <si>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</si>
  <si>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</si>
  <si>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</si>
  <si>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</si>
  <si>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</si>
  <si>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</si>
  <si>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</si>
  <si>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</si>
  <si>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</si>
  <si>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</si>
  <si>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</si>
  <si>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</si>
  <si>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</si>
  <si>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</si>
  <si>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</si>
  <si>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</si>
  <si>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</si>
  <si>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</si>
  <si>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</si>
  <si>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</si>
  <si>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</si>
  <si>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</si>
  <si>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</si>
  <si>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</si>
  <si>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</si>
  <si>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</si>
  <si>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</si>
  <si>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</si>
  <si>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</si>
  <si>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</si>
  <si>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</si>
  <si>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</si>
  <si>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</si>
  <si>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</si>
  <si>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</si>
  <si>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</si>
  <si>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</si>
  <si>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</si>
  <si>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</si>
  <si>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</si>
  <si>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</si>
  <si>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</si>
  <si>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</si>
  <si>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</si>
  <si>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</si>
  <si>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</si>
  <si>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</si>
  <si>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</si>
  <si>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</si>
  <si>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</si>
  <si>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</si>
  <si>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</si>
  <si>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</si>
  <si>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</si>
  <si>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</si>
  <si>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</si>
  <si>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</si>
  <si>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</si>
  <si>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</si>
  <si>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</si>
  <si>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</si>
  <si>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</si>
  <si>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</si>
  <si>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</si>
  <si>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</si>
  <si>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</si>
  <si>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</si>
  <si>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</si>
  <si>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</si>
  <si>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</si>
  <si>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</si>
  <si>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</si>
  <si>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</si>
  <si>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</si>
  <si>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</si>
  <si>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</si>
  <si>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</si>
  <si>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</si>
  <si>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</si>
  <si>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</si>
  <si>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</si>
  <si>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</si>
  <si>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</si>
  <si>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</si>
  <si>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</si>
  <si>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</si>
  <si>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</si>
  <si>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</si>
  <si>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</si>
  <si>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</si>
  <si>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</si>
  <si>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</si>
  <si>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</si>
  <si>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</si>
  <si>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</si>
  <si>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</si>
  <si>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</si>
  <si>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</si>
  <si>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</si>
  <si>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</si>
  <si>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</si>
  <si>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</si>
  <si>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</si>
  <si>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</si>
  <si>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</si>
  <si>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</si>
  <si>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</si>
  <si>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</si>
  <si>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</si>
  <si>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</si>
  <si>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</si>
  <si>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</si>
  <si>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</si>
  <si>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</si>
  <si>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</si>
  <si>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</si>
  <si>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</si>
  <si>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</si>
  <si>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</si>
  <si>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</si>
  <si>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</si>
  <si>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</si>
  <si>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</si>
  <si>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</si>
  <si>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</si>
  <si>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</si>
  <si>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</si>
  <si>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</si>
  <si>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</si>
  <si>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</si>
  <si>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</si>
  <si>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</si>
  <si>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</si>
  <si>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</si>
  <si>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</si>
  <si>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</si>
  <si>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</si>
  <si>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</si>
  <si>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</si>
  <si>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</si>
  <si>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</si>
  <si>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</si>
  <si>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</si>
  <si>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</si>
  <si>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</si>
  <si>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</si>
  <si>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</si>
  <si>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</si>
  <si>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</si>
  <si>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</si>
  <si>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</si>
  <si>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</si>
  <si>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</si>
  <si>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</si>
  <si>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</si>
  <si>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</si>
  <si>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</si>
  <si>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</si>
  <si>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</si>
  <si>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</si>
  <si>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</si>
  <si>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</si>
  <si>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</si>
  <si>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</si>
  <si>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</si>
  <si>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</si>
  <si>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</si>
  <si>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</si>
  <si>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</si>
  <si>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</si>
  <si>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</si>
  <si>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</si>
  <si>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</si>
  <si>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</si>
  <si>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</si>
  <si>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</si>
  <si>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</si>
  <si>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</si>
  <si>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</si>
  <si>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</si>
  <si>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</si>
  <si>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</si>
  <si>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</si>
  <si>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</si>
  <si>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</si>
  <si>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</si>
  <si>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</si>
  <si>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</si>
  <si>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</si>
  <si>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</si>
  <si>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</si>
  <si>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</si>
  <si>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</si>
  <si>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</si>
  <si>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</si>
  <si>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</si>
  <si>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</si>
  <si>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</si>
  <si>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</si>
  <si>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</si>
  <si>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</si>
  <si>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</si>
  <si>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</si>
  <si>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</si>
  <si>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</si>
  <si>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</si>
  <si>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</si>
  <si>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</si>
  <si>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</si>
  <si>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</si>
  <si>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</si>
  <si>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</si>
  <si>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</si>
  <si>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</si>
  <si>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</si>
  <si>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</si>
  <si>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</si>
  <si>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</si>
  <si>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</si>
  <si>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</si>
  <si>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</si>
  <si>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</si>
  <si>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</si>
  <si>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</si>
  <si>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</si>
  <si>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</si>
  <si>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</si>
  <si>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</si>
  <si>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</si>
  <si>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</si>
  <si>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</si>
  <si>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</si>
  <si>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</si>
  <si>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</si>
  <si>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</si>
  <si>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</si>
  <si>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</si>
  <si>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</si>
  <si>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</si>
  <si>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</si>
  <si>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</si>
  <si>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</si>
  <si>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</si>
  <si>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</si>
  <si>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</si>
  <si>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</si>
  <si>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</si>
  <si>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</si>
  <si>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</si>
  <si>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</si>
  <si>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</si>
  <si>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</si>
  <si>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</si>
  <si>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</si>
  <si>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</si>
  <si>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</si>
  <si>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</si>
  <si>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</si>
  <si>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</si>
  <si>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</si>
  <si>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</si>
  <si>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</si>
  <si>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</si>
  <si>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</si>
  <si>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</si>
  <si>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</si>
  <si>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</si>
  <si>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</si>
  <si>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</si>
  <si>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</si>
  <si>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</si>
  <si>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</si>
  <si>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</si>
  <si>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</si>
  <si>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</si>
  <si>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</si>
  <si>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</si>
  <si>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</si>
  <si>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</si>
  <si>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</si>
  <si>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</si>
  <si>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</si>
  <si>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</si>
  <si>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</si>
  <si>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</si>
  <si>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</si>
  <si>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</si>
  <si>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</si>
  <si>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</si>
  <si>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</si>
  <si>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</si>
  <si>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</si>
  <si>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</si>
  <si>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</si>
  <si>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</si>
  <si>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</si>
  <si>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</si>
  <si>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</si>
  <si>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</si>
  <si>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</si>
  <si>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</si>
  <si>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</si>
  <si>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</si>
  <si>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</si>
  <si>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</si>
  <si>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</si>
  <si>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</si>
  <si>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</si>
  <si>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</si>
  <si>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</si>
  <si>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</si>
  <si>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</si>
  <si>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</si>
  <si>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</si>
  <si>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</si>
  <si>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</si>
  <si>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</si>
  <si>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</si>
  <si>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</si>
  <si>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</si>
  <si>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</si>
  <si>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</si>
  <si>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</si>
  <si>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</si>
  <si>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</si>
  <si>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</si>
  <si>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</si>
  <si>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</si>
  <si>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</si>
  <si>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</si>
  <si>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</si>
  <si>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</si>
  <si>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</si>
  <si>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</si>
  <si>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</si>
  <si>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</si>
  <si>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</si>
  <si>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</si>
  <si>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</si>
  <si>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</si>
  <si>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</si>
  <si>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</si>
  <si>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</si>
  <si>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</si>
  <si>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</si>
  <si>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</si>
  <si>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</si>
  <si>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</si>
  <si>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</si>
  <si>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</si>
  <si>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</si>
  <si>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</si>
  <si>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</si>
  <si>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</si>
  <si>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</si>
  <si>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</si>
  <si>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</si>
  <si>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</si>
  <si>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</si>
  <si>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</si>
  <si>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</si>
  <si>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</si>
  <si>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</si>
  <si>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</si>
  <si>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</si>
  <si>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</si>
  <si>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</si>
  <si>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</si>
  <si>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</si>
  <si>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</si>
  <si>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</si>
  <si>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</si>
  <si>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</si>
  <si>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</si>
  <si>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</si>
  <si>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</si>
  <si>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</si>
  <si>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</si>
  <si>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</si>
  <si>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</si>
  <si>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</si>
  <si>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</si>
  <si>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</si>
  <si>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</si>
  <si>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</si>
  <si>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</si>
  <si>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</si>
  <si>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</si>
  <si>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</si>
  <si>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</si>
  <si>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</si>
  <si>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</si>
  <si>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</si>
  <si>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</si>
  <si>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</si>
  <si>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</si>
  <si>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</si>
  <si>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</si>
  <si>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</si>
  <si>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</si>
  <si>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</si>
  <si>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</si>
  <si>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</si>
  <si>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</si>
  <si>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</si>
  <si>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</si>
  <si>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</si>
  <si>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</si>
  <si>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</si>
  <si>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</si>
  <si>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</si>
  <si>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</si>
  <si>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</si>
  <si>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</si>
  <si>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</si>
  <si>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</si>
  <si>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</si>
  <si>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</si>
  <si>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</si>
  <si>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</si>
  <si>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</si>
  <si>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</si>
  <si>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</si>
  <si>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</si>
  <si>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</si>
  <si>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</si>
  <si>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</si>
  <si>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</si>
  <si>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</si>
  <si>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</si>
  <si>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</si>
  <si>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</si>
  <si>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</si>
  <si>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</si>
  <si>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</si>
  <si>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</si>
  <si>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</si>
  <si>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</si>
  <si>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</si>
  <si>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</si>
  <si>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</si>
  <si>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</si>
  <si>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</si>
  <si>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</si>
  <si>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</si>
  <si>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</si>
  <si>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</si>
  <si>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</si>
  <si>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</si>
  <si>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</si>
  <si>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</si>
  <si>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</si>
  <si>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</si>
  <si>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</si>
  <si>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</si>
  <si>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</si>
  <si>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</si>
  <si>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</si>
  <si>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</si>
  <si>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</si>
  <si>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</si>
  <si>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</si>
  <si>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</si>
  <si>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</si>
  <si>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</si>
  <si>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</si>
  <si>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</si>
  <si>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</si>
  <si>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</si>
  <si>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</si>
  <si>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</si>
  <si>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</si>
  <si>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</si>
  <si>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</si>
  <si>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</si>
  <si>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</si>
  <si>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</si>
  <si>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</si>
  <si>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</si>
  <si>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</si>
  <si>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</si>
  <si>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</si>
  <si>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</si>
  <si>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</si>
  <si>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</si>
  <si>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</si>
  <si>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</si>
  <si>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</si>
  <si>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</si>
  <si>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</si>
  <si>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</si>
  <si>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</si>
  <si>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</si>
  <si>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</si>
  <si>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</si>
  <si>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</si>
  <si>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</si>
  <si>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</si>
  <si>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</si>
  <si>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</si>
  <si>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</si>
  <si>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</si>
  <si>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</si>
  <si>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</si>
  <si>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</si>
  <si>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</si>
  <si>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</si>
  <si>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</si>
  <si>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</si>
  <si>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</si>
  <si>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</si>
  <si>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</si>
  <si>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</si>
  <si>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</si>
  <si>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</si>
  <si>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</si>
  <si>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</si>
  <si>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</si>
  <si>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</si>
  <si>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</si>
  <si>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</si>
  <si>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</si>
  <si>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</si>
  <si>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</si>
  <si>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</si>
  <si>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</si>
  <si>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</si>
  <si>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</si>
  <si>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</si>
  <si>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</si>
  <si>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</si>
  <si>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</si>
  <si>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</si>
  <si>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</si>
  <si>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</si>
  <si>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</si>
  <si>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</si>
  <si>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</si>
  <si>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</si>
  <si>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</si>
  <si>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</si>
  <si>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</si>
  <si>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</si>
  <si>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</si>
  <si>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</si>
  <si>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</si>
  <si>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</si>
  <si>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</si>
  <si>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</si>
  <si>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</si>
  <si>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</si>
  <si>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</si>
  <si>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</si>
  <si>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</si>
  <si>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</si>
  <si>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</si>
  <si>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</si>
  <si>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</si>
  <si>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</si>
  <si>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</si>
  <si>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</si>
  <si>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</si>
  <si>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</si>
  <si>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</si>
  <si>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</si>
  <si>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</si>
  <si>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</si>
  <si>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</si>
  <si>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</si>
  <si>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</si>
  <si>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</si>
  <si>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</si>
  <si>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</si>
  <si>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</si>
  <si>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</si>
  <si>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</si>
  <si>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</si>
  <si>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</si>
  <si>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</si>
  <si>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</si>
  <si>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</si>
  <si>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</si>
  <si>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</si>
  <si>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</si>
  <si>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</si>
  <si>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</si>
  <si>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</si>
  <si>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</si>
  <si>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</si>
  <si>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</si>
  <si>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</si>
  <si>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</si>
  <si>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</si>
  <si>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</si>
  <si>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</si>
  <si>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</si>
  <si>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</si>
  <si>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</si>
  <si>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</si>
  <si>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</si>
  <si>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</si>
  <si>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</si>
  <si>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</si>
  <si>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</si>
  <si>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</si>
  <si>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</si>
  <si>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</si>
  <si>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</si>
  <si>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</si>
  <si>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</si>
  <si>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</si>
  <si>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</si>
  <si>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</si>
  <si>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</si>
  <si>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</si>
  <si>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</si>
  <si>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</si>
  <si>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</si>
  <si>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</si>
  <si>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</si>
  <si>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</si>
  <si>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</si>
  <si>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</si>
  <si>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</si>
  <si>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</si>
  <si>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</si>
  <si>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</si>
  <si>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</si>
  <si>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</si>
  <si>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</si>
  <si>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</si>
  <si>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</si>
  <si>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</si>
  <si>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</si>
  <si>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</si>
  <si>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</si>
  <si>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</si>
  <si>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</si>
  <si>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</si>
  <si>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</si>
  <si>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</si>
  <si>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</si>
  <si>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</si>
  <si>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</si>
  <si>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</si>
  <si>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</si>
  <si>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</si>
  <si>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</si>
  <si>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</si>
  <si>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</si>
  <si>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</si>
  <si>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</si>
  <si>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</si>
  <si>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</si>
  <si>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</si>
  <si>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</si>
  <si>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</si>
  <si>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</si>
  <si>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</si>
  <si>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</si>
  <si>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</si>
  <si>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</si>
  <si>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</si>
  <si>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</si>
  <si>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</si>
  <si>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</si>
  <si>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</si>
  <si>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</si>
  <si>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</si>
  <si>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</si>
  <si>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</si>
  <si>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</si>
  <si>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</si>
  <si>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</si>
  <si>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</si>
  <si>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</si>
  <si>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</si>
  <si>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</si>
  <si>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</si>
  <si>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</si>
  <si>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</si>
  <si>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</si>
  <si>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</si>
  <si>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</si>
  <si>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</si>
  <si>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</si>
  <si>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</si>
  <si>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</si>
  <si>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</si>
  <si>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</si>
  <si>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</si>
  <si>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</si>
  <si>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</si>
  <si>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</si>
  <si>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</si>
  <si>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</si>
  <si>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</si>
  <si>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</si>
  <si>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</si>
  <si>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</si>
  <si>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</si>
  <si>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</si>
  <si>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</si>
  <si>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</si>
  <si>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</si>
  <si>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</si>
  <si>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</si>
  <si>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</si>
  <si>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</si>
  <si>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</si>
  <si>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</si>
  <si>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</si>
  <si>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</si>
  <si>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</si>
  <si>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</si>
  <si>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</si>
  <si>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</si>
  <si>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</si>
  <si>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</si>
  <si>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</si>
  <si>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</si>
  <si>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</si>
  <si>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</si>
  <si>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</si>
  <si>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</si>
  <si>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</si>
  <si>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</si>
  <si>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</si>
  <si>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</si>
  <si>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</si>
  <si>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</si>
  <si>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</si>
  <si>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</si>
  <si>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</si>
  <si>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</si>
  <si>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</si>
  <si>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</si>
  <si>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</si>
  <si>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</si>
  <si>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</si>
  <si>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</si>
  <si>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</si>
  <si>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</si>
  <si>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</si>
  <si>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</si>
  <si>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</si>
  <si>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</si>
  <si>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</si>
  <si>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</si>
  <si>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</si>
  <si>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</si>
  <si>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</si>
  <si>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</si>
  <si>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</si>
  <si>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</si>
  <si>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</si>
  <si>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</si>
  <si>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</si>
  <si>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</si>
  <si>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</si>
  <si>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</si>
  <si>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</si>
  <si>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</si>
  <si>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</si>
  <si>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</si>
  <si>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</si>
  <si>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</si>
  <si>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</si>
  <si>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</si>
  <si>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</si>
  <si>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</si>
  <si>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</si>
  <si>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</si>
  <si>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</si>
  <si>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</si>
  <si>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</si>
  <si>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</si>
  <si>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</si>
  <si>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</si>
  <si>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</si>
  <si>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</si>
  <si>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</si>
  <si>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</si>
  <si>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</si>
  <si>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</si>
  <si>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</si>
  <si>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</si>
  <si>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</si>
  <si>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</si>
  <si>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</si>
  <si>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</si>
  <si>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</si>
  <si>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</si>
  <si>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</si>
  <si>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</si>
  <si>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</si>
  <si>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</si>
  <si>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</si>
  <si>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</si>
  <si>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</si>
  <si>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</si>
  <si>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</si>
  <si>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</si>
  <si>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</si>
  <si>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</si>
  <si>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</si>
  <si>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</si>
  <si>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</si>
  <si>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</si>
  <si>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</si>
  <si>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</si>
  <si>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</si>
  <si>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</si>
  <si>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</si>
  <si>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</si>
  <si>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</si>
  <si>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</si>
  <si>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</si>
  <si>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</si>
  <si>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</si>
  <si>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</si>
  <si>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</si>
  <si>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</si>
  <si>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</si>
  <si>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</si>
  <si>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</si>
  <si>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</si>
  <si>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</si>
  <si>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</si>
  <si>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</si>
  <si>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</si>
  <si>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</si>
  <si>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</si>
  <si>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</si>
  <si>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</si>
  <si>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</si>
  <si>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</si>
  <si>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</si>
  <si>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</si>
  <si>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</si>
  <si>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</si>
  <si>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</si>
  <si>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</si>
  <si>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</si>
  <si>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</si>
  <si>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</si>
  <si>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</si>
  <si>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</si>
  <si>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</si>
  <si>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</si>
  <si>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</si>
  <si>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</si>
  <si>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</si>
  <si>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</si>
  <si>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</si>
  <si>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</si>
  <si>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</si>
  <si>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</si>
  <si>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</si>
  <si>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</si>
  <si>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</si>
  <si>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</si>
  <si>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</si>
  <si>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</si>
  <si>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</si>
  <si>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</si>
  <si>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</si>
  <si>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</si>
  <si>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</si>
  <si>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</si>
  <si>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</si>
  <si>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</si>
  <si>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</si>
  <si>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</si>
  <si>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</si>
  <si>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</si>
  <si>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</si>
  <si>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</si>
  <si>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</si>
  <si>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</si>
  <si>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</si>
  <si>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</si>
  <si>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</si>
  <si>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</si>
  <si>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</si>
  <si>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</si>
  <si>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</si>
  <si>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</si>
  <si>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</si>
  <si>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</si>
  <si>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</si>
  <si>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</si>
  <si>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</si>
  <si>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</si>
  <si>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</si>
  <si>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</si>
  <si>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</si>
  <si>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</si>
  <si>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</si>
  <si>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</si>
  <si>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</si>
  <si>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</si>
  <si>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</si>
  <si>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</si>
  <si>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</si>
  <si>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</si>
  <si>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</si>
  <si>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</si>
  <si>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</si>
  <si>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</si>
  <si>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</si>
  <si>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</si>
  <si>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</si>
  <si>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</si>
  <si>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</si>
  <si>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</si>
  <si>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</si>
  <si>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</si>
  <si>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</si>
  <si>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</si>
  <si>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</si>
  <si>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</si>
  <si>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</si>
  <si>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</si>
  <si>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</si>
  <si>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</si>
  <si>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</si>
  <si>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</si>
  <si>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</si>
  <si>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</si>
  <si>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</si>
  <si>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</si>
  <si>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</si>
  <si>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</si>
  <si>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</si>
  <si>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</si>
  <si>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</si>
  <si>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</si>
  <si>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</si>
  <si>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</si>
  <si>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</si>
  <si>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</si>
  <si>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</si>
  <si>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</si>
  <si>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</si>
  <si>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</si>
  <si>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</si>
  <si>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</si>
  <si>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</si>
  <si>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</si>
  <si>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</si>
  <si>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</si>
  <si>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</si>
  <si>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</si>
  <si>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</si>
  <si>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</si>
  <si>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</si>
  <si>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</si>
  <si>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</si>
  <si>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</si>
  <si>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</si>
  <si>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</si>
  <si>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</si>
  <si>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</si>
  <si>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</si>
  <si>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</si>
  <si>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</si>
  <si>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</si>
  <si>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</si>
  <si>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</si>
  <si>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</si>
  <si>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</si>
  <si>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</si>
  <si>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</si>
  <si>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</si>
  <si>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</si>
  <si>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</si>
  <si>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</si>
  <si>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</si>
  <si>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</si>
  <si>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</si>
  <si>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</si>
  <si>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</si>
  <si>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</si>
  <si>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</si>
  <si>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</si>
  <si>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</si>
  <si>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</si>
  <si>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</si>
  <si>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</si>
  <si>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</si>
  <si>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</si>
  <si>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</si>
  <si>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</si>
  <si>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</si>
  <si>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</si>
  <si>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</si>
  <si>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</si>
  <si>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</si>
  <si>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</si>
  <si>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</si>
  <si>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</si>
  <si>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</si>
  <si>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</si>
  <si>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</si>
  <si>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</si>
  <si>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</si>
  <si>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</si>
  <si>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</si>
  <si>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</si>
  <si>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</si>
  <si>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</si>
  <si>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</si>
  <si>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</si>
  <si>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</si>
  <si>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</si>
  <si>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</si>
  <si>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</si>
  <si>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</si>
  <si>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</si>
  <si>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</si>
  <si>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</si>
  <si>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</si>
  <si>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</si>
  <si>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</si>
  <si>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</si>
  <si>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</si>
  <si>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</si>
  <si>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</si>
  <si>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</si>
  <si>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</si>
  <si>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</si>
  <si>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</si>
  <si>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</si>
  <si>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</si>
  <si>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</si>
  <si>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</si>
  <si>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</si>
  <si>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</si>
  <si>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</si>
  <si>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</si>
  <si>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</si>
  <si>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</si>
  <si>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</si>
  <si>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</si>
  <si>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</si>
  <si>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</si>
  <si>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</si>
  <si>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</si>
  <si>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</si>
  <si>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</si>
  <si>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</si>
  <si>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</si>
  <si>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</si>
  <si>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</si>
  <si>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</si>
  <si>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</si>
  <si>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</si>
  <si>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</si>
  <si>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</si>
  <si>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</si>
  <si>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</si>
  <si>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</si>
  <si>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</si>
  <si>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</si>
  <si>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</si>
  <si>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</si>
  <si>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</si>
  <si>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</si>
  <si>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</si>
  <si>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</si>
  <si>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</si>
  <si>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</si>
  <si>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</si>
  <si>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</si>
  <si>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</si>
  <si>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</si>
  <si>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</si>
  <si>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</si>
  <si>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</si>
  <si>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</si>
  <si>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</si>
  <si>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</si>
  <si>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</si>
  <si>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</si>
  <si>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</si>
  <si>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</si>
  <si>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</si>
  <si>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</si>
  <si>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</si>
  <si>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</si>
  <si>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</si>
  <si>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</si>
  <si>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</si>
  <si>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</si>
  <si>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</si>
  <si>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</si>
  <si>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</si>
  <si>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</si>
  <si>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</si>
  <si>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</si>
  <si>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</si>
  <si>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</si>
  <si>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</si>
  <si>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</si>
  <si>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</si>
  <si>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</si>
  <si>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</si>
  <si>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</si>
  <si>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</si>
  <si>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</si>
  <si>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</si>
  <si>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</si>
  <si>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</si>
  <si>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</si>
  <si>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</si>
  <si>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</si>
  <si>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</si>
  <si>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</si>
  <si>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</si>
  <si>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</si>
  <si>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</si>
  <si>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</si>
  <si>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</si>
  <si>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</si>
  <si>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</si>
  <si>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</si>
  <si>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</si>
  <si>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</si>
  <si>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</si>
  <si>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</si>
  <si>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</si>
  <si>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</si>
  <si>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</si>
  <si>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</si>
  <si>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</si>
  <si>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</si>
  <si>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</si>
  <si>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</si>
  <si>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</si>
  <si>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</si>
  <si>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</si>
  <si>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</si>
  <si>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</si>
  <si>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</si>
  <si>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</si>
  <si>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</si>
  <si>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</si>
  <si>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</si>
  <si>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</si>
  <si>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</si>
  <si>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</si>
  <si>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</si>
  <si>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</si>
  <si>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</si>
  <si>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</si>
  <si>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</si>
  <si>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</si>
  <si>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</si>
  <si>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</si>
  <si>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</si>
  <si>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</si>
  <si>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</si>
  <si>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</si>
  <si>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</si>
  <si>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</si>
  <si>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</si>
  <si>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</si>
  <si>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</si>
  <si>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</si>
  <si>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</si>
  <si>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</si>
  <si>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</si>
  <si>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</si>
  <si>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</si>
  <si>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</si>
  <si>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</si>
  <si>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</si>
  <si>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</si>
  <si>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</si>
  <si>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</si>
  <si>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</si>
  <si>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</si>
  <si>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</si>
  <si>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</si>
  <si>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</si>
  <si>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</si>
  <si>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</si>
  <si>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</si>
  <si>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</si>
  <si>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</si>
  <si>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</si>
  <si>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</si>
  <si>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</si>
  <si>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</si>
  <si>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</si>
  <si>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</si>
  <si>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</si>
  <si>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</si>
  <si>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</si>
  <si>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</si>
  <si>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</si>
  <si>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</si>
  <si>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</si>
  <si>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</si>
  <si>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</si>
  <si>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</si>
  <si>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</si>
  <si>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</si>
  <si>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</si>
  <si>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</si>
  <si>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</si>
  <si>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</si>
  <si>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</si>
  <si>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</si>
  <si>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</si>
  <si>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</si>
  <si>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</si>
  <si>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</si>
  <si>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</si>
  <si>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</si>
  <si>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</si>
  <si>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</si>
  <si>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</si>
  <si>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</si>
  <si>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</si>
  <si>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Restored by PG </t>
  </si>
  <si>
    <t xml:space="preserve">2025-11-17 11:49:37
</t>
  </si>
  <si>
    <t xml:space="preserve"> at site</t>
  </si>
  <si>
    <t xml:space="preserve"> PCM-20250215-00000830 </t>
  </si>
  <si>
    <t>LTE site still down and  site located in aramco area access issue need special permission</t>
  </si>
  <si>
    <t>PCM-20251117-00000903</t>
  </si>
  <si>
    <t xml:space="preserve">Access issue, Security stopped team at entrance and asked to wait sometime, then he will check </t>
  </si>
  <si>
    <t>PCM-20251117-00001029</t>
  </si>
  <si>
    <t xml:space="preserve">Flapping due to HT team on the way to check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</si>
  <si>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</si>
  <si>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</si>
  <si>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</si>
  <si>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</si>
  <si>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</si>
  <si>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</si>
  <si>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</si>
  <si>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</si>
  <si>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mak0060</t>
  </si>
  <si>
    <t>PCM-20251116-00002313</t>
  </si>
  <si>
    <t>ZTE module repaired and team dispatched estimated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</si>
</sst>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6" fillId="0" borderId="8" xfId="0" applyFont="1" applyBorder="1"/>
    <xf numFmtId="0" fontId="20"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0" totalsRowShown="0" headerRowDxfId="64" dataDxfId="63" headerRowBorderDxfId="61" tableBorderDxfId="62">
  <autoFilter ref="A1:L9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6" totalsRowShown="0" headerRowDxfId="31" dataDxfId="30" headerRowBorderDxfId="28" tableBorderDxfId="29">
  <autoFilter ref="A1:L1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315.57639004629891</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45978.524815972225</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45978.524815972225</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45978.524815972225</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45978.524815972225</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45978.524815972225</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45978.524815972225</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45978.524815972225</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45978.524815972225</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45978.524815972225</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45978.524815972225</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45978.524815972225</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45978.524815972225</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45978.524815972225</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45978.524815972225</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45978.524815972225</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45978.524815972225</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45978.524815972225</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45978.524815972225</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45978.524815972225</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45978.524815972225</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45978.524815972225</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45978.524815972225</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45978.524815972225</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45978.524815972225</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45978.524815972225</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45978.524815972225</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45978.524815972225</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45978.524815972225</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45978.524815972225</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45978.524815972225</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45978.524815972225</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45978.524815972225</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45978.524815972225</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45978.524815972225</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45978.524815972225</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45978.524815972225</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45978.524815972225</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45978.524815972225</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45978.524815972225</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45978.524815972225</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45978.524815972225</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45978.524815972225</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45978.524815972225</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45978.524815972225</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45978.524815972225</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45978.524815972225</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45978.524815972225</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45978.524815972225</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45978.524815972225</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45978.524815972225</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45978.524815972225</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45978.524815972225</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45978.524815972225</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45978.524815972225</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45978.524815972225</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45978.524815972225</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45978.524815972225</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45978.524815972225</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45978.524815972225</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45978.524815972225</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45978.524815972225</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45978.524815972225</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45978.524815972225</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45978.524815972225</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45978.524815972225</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45978.524815972225</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45978.524815972225</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45978.524815972225</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45978.524815972225</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45978.524815972225</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45978.524815972225</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45978.524815972225</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68359528-77C4-42B4-AA96-E3D7DAEFC776}"/>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153.52497800926358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2.0884733796337969</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24801</v>
      </c>
      <c r="E5" s="103" t="s">
        <v>39021</v>
      </c>
      <c r="F5" s="104"/>
      <c r="G5" s="105">
        <f ca="1">IFERROR(NOW()-F5,"-")</f>
        <v>45978.524815972225</v>
      </c>
      <c r="H5" s="104">
        <v>45978.328020833331</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s="139" customFormat="1" ht="31.5" customHeight="1">
      <c r="A6" s="138" t="s">
        <v>39107</v>
      </c>
      <c r="B6" s="61" t="str">
        <f>IFERROR(VLOOKUP(D6,DB!A:K,11,0),"")</f>
        <v>R2</v>
      </c>
      <c r="C6" s="61">
        <v>1</v>
      </c>
      <c r="D6" s="61" t="s">
        <v>25138</v>
      </c>
      <c r="E6" s="85" t="s">
        <v>39021</v>
      </c>
      <c r="F6" s="74"/>
      <c r="G6" s="75">
        <f ca="1">IFERROR(NOW()-F6,"-")</f>
        <v>45978.524815972225</v>
      </c>
      <c r="H6" s="87" t="s">
        <v>39109</v>
      </c>
      <c r="I6" s="61" t="str">
        <f>IFERROR(VLOOKUP(D6,DB!A:F,6,0),"")</f>
        <v>Generator-SG</v>
      </c>
      <c r="J6" s="61" t="str">
        <f>IFERROR(VLOOKUP(D6,DB!A:G,7,0),"")</f>
        <v>In progress</v>
      </c>
      <c r="K6" s="86" t="s">
        <v>39110</v>
      </c>
      <c r="L6" s="61" t="str">
        <f>IFERROR(VLOOKUP(D6,DB!A:I,9,0),"")</f>
        <v>Latis</v>
      </c>
      <c r="M6" s="61"/>
      <c r="N6" s="61"/>
      <c r="O6" s="61"/>
      <c r="P6" s="61"/>
      <c r="Q6" s="61"/>
      <c r="R6" s="61"/>
      <c r="S6" s="61"/>
      <c r="T6" s="61"/>
      <c r="U6" s="61"/>
      <c r="V6" s="61"/>
      <c r="W6" s="61"/>
      <c r="X6" s="61"/>
      <c r="Y6" s="61"/>
      <c r="Z6" s="61"/>
      <c r="AA6" s="61"/>
      <c r="AB6" s="61"/>
      <c r="AC6" s="61"/>
      <c r="AD6" s="61"/>
      <c r="AE6" s="61"/>
      <c r="AF6" s="61"/>
      <c r="AG6" s="61"/>
      <c r="AH6" s="61"/>
      <c r="AI6" s="61"/>
      <c r="AJ6" s="61"/>
      <c r="AK6" s="61"/>
      <c r="AL6" s="61"/>
      <c r="AM6" s="61"/>
      <c r="AN6" s="61"/>
      <c r="AO6" s="61"/>
      <c r="AP6" s="61"/>
      <c r="AQ6" s="61"/>
      <c r="AR6" s="61"/>
      <c r="AS6" s="61"/>
      <c r="AT6" s="61"/>
      <c r="AU6" s="61"/>
      <c r="AV6" s="61"/>
      <c r="AW6" s="61"/>
      <c r="AX6" s="61"/>
      <c r="AY6" s="61"/>
      <c r="AZ6" s="61"/>
      <c r="BA6" s="61"/>
      <c r="BB6" s="61"/>
      <c r="BC6" s="61"/>
      <c r="BD6" s="61"/>
      <c r="BE6" s="61"/>
      <c r="BF6" s="61"/>
      <c r="BG6" s="61"/>
      <c r="BH6" s="61"/>
      <c r="BI6" s="61"/>
      <c r="BJ6" s="61"/>
      <c r="BK6" s="61"/>
      <c r="BL6" s="61"/>
      <c r="BM6" s="61"/>
      <c r="BN6" s="61"/>
      <c r="BO6" s="61"/>
      <c r="BP6" s="61"/>
      <c r="BQ6" s="61"/>
      <c r="BR6" s="61"/>
      <c r="BS6" s="61"/>
      <c r="BT6" s="61"/>
      <c r="BU6" s="61"/>
      <c r="BV6" s="61"/>
      <c r="BW6" s="61"/>
      <c r="BX6" s="61"/>
      <c r="BY6" s="61"/>
      <c r="BZ6" s="61"/>
      <c r="CA6" s="61"/>
      <c r="CB6" s="61"/>
      <c r="CC6" s="61"/>
      <c r="CD6" s="61"/>
      <c r="CE6" s="61"/>
      <c r="CF6" s="61"/>
      <c r="CG6" s="61"/>
      <c r="CH6" s="61"/>
      <c r="CI6" s="61"/>
      <c r="CJ6" s="140"/>
    </row>
    <row r="7" spans="1:88" ht="31.5" customHeight="1">
      <c r="A7" s="102"/>
      <c r="B7" s="18" t="str">
        <f>IFERROR(VLOOKUP(D7,DB!A:K,11,0),"")</f>
        <v/>
      </c>
      <c r="C7" s="18"/>
      <c r="D7" s="18"/>
      <c r="E7" s="103"/>
      <c r="F7" s="104"/>
      <c r="G7" s="105">
        <f ca="1">IFERROR(NOW()-F7,"-")</f>
        <v>45978.524815972225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45978.524815972225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45978.524815972225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45978.524815972225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45978.524815972225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45978.524815972225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45978.524815972225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45978.524815972225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45978.524815972225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45978.524815972225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45978.524815972225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45978.524815972225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45978.524815972225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45978.524815972225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45978.524815972225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45978.524815972225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45978.524815972225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45978.524815972225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45978.524815972225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45978.524815972225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45978.524815972225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45978.524815972225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45978.524815972225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45978.524815972225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45978.524815972225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45978.524815972225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45978.524815972225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45978.524815972225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45978.524815972225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45978.524815972225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45978.524815972225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45978.524815972225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45978.524815972225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45978.524815972225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45978.524815972225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45978.524815972225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45978.524815972225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45978.524815972225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45978.524815972225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45978.524815972225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45978.524815972225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45978.524815972225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45978.524815972225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45978.524815972225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45978.524815972225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45978.524815972225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45978.524815972225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45978.524815972225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45978.524815972225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45978.524815972225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45978.524815972225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45978.524815972225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45978.524815972225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45978.524815972225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45978.524815972225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45978.524815972225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45978.524815972225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45978.524815972225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45978.524815972225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45978.524815972225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45978.524815972225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45978.524815972225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45978.524815972225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45978.524815972225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45978.524815972225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45978.524815972225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45978.524815972225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45978.524815972225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45978.524815972225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45978.524815972225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45978.524815972225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45978.524815972225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45978.524815972225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45978.524815972225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45978.524815972225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45978.524815972225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45978.524815972225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45978.524815972225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45978.524815972225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45978.524815972225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45978.524815972225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45978.524815972225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45978.524815972225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45978.524815972225</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45978.524815972225</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45978.524815972225</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45978.524815972225</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45978.524815972225</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45978.524815972225</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45978.524815972225</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45978.524815972225</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45978.524815972225</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45978.524815972225</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45978.524815972225</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45978.524815972225</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45978.524815972225</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45978.524815972225</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45978.524815972225</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45978.524815972225</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45978.524815972225</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45978.524815972225</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45978.524815972225</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45978.524815972225</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45978.524815972225</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45978.524815972225</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45978.524815972225</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45978.524815972225</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45978.524815972225</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45978.524815972225</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45978.524815972225</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45978.524815972225</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45978.524815972225</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45978.524815972225</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45978.524815972225</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45978.524815972225</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45978.524815972225</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45978.524815972225</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45978.524815972225</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45978.524815972225</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45978.524815972225</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45978.524815972225</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45978.524815972225</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45978.524815972225</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45978.524815972225</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45978.524815972225</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45978.524815972225</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45978.524815972225</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45978.524815972225</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45978.524815972225</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45978.524815972225</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45978.524815972225</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45978.524815972225</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45978.524815972225</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45978.524815972225</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45978.524815972225</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45978.524815972225</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45978.524815972225</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45978.524815972225</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45978.524815972225</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45978.524815972225</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45978.524815972225</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45978.524815972225</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45978.524815972225</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45978.524815972225</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45978.524815972225</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45978.524815972225</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45978.524815972225</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45978.524815972225</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45978.524815972225</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45978.524815972225</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45978.524815972225</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45978.524815972225</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45978.524815972225</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45978.524815972225</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45978.524815972225</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45978.524815972225</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45978.524815972225</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45978.524815972225</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45978.524815972225</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45978.524815972225</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45978.524815972225</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45978.524815972225</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45978.524815972225</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45978.524815972225</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45978.524815972225</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45978.524815972225</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45978.524815972225</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45978.524815972225</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45978.524815972225</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45978.524815972225</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45978.524815972225</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45978.524815972225</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45978.524815972225</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45978.524815972225</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45978.524815972225</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45978.524815972225</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45978.524815972225</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45978.524815972225</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45978.524815972225</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45978.524815972225</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45978.524815972225</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45978.524815972225</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45978.524815972225</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45978.524815972225</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45978.524815972225</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45978.524815972225</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45978.524815972225</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45978.524815972225</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45978.524815972225</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45978.524815972225</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45978.524815972225</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45978.524815972225</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45978.524815972225</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45978.524815972225</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45978.524815972225</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45978.524815972225</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45978.524815972225</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45978.524815972225</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45978.524815972225</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45978.524815972225</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45978.524815972225</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45978.524815972225</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45978.524815972225</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45978.524815972225</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45978.524815972225</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45978.524815972225</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45978.524815972225</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45978.524815972225</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0"/>
  <sheetViews>
    <sheetView workbookViewId="0">
      <selection activeCell="F7" sqref="F7"/>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45978.524815972225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45978.524815972225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45978.524815972225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45978.524815972225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45978.524815972225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45978.524815972225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45978.524815972225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45978.524815972225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45978.524815972225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45978.524815972225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45978.524815972225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45978.524815972225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45978.524815972225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45978.524815972225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45978.524815972225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45978.524815972225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45978.524815972225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45978.524815972225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45978.524815972225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45978.524815972225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45978.524815972225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45978.524815972225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45978.524815972225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45978.524815972225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45978.524815972225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45978.524815972225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45978.524815972225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45978.524815972225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45978.524815972225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45978.524815972225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45978.524815972225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45978.524815972225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45978.524815972225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45978.524815972225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45978.524815972225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45978.524815972225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45978.524815972225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45978.524815972225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45978.524815972225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45978.524815972225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45978.524815972225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45978.524815972225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45978.524815972225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45978.524815972225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45978.524815972225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45978.524815972225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45978.524815972225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45978.524815972225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45978.524815972225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45978.524815972225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45978.524815972225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45978.524815972225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45978.524815972225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45978.524815972225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45978.524815972225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45978.524815972225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45978.524815972225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45978.524815972225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45978.524815972225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45978.524815972225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45978.524815972225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45978.524815972225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45978.524815972225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45978.524815972225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45978.524815972225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45978.524815972225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45978.524815972225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45978.524815972225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45978.524815972225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45978.524815972225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45978.524815972225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45978.524815972225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45978.524815972225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45978.524815972225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45978.524815972225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45978.524815972225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45978.524815972225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45978.524815972225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45978.524815972225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45978.524815972225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45978.524815972225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45978.524815972225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45978.524815972225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45978.524815972225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45978.524815972225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45978.524815972225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45978.524815972225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45978.524815972225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45978.524815972225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45978.524815972225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45978.524815972225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45978.524815972225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45978.524815972225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45978.524815972225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45978.524815972225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45978.524815972225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45978.524815972225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45978.524815972225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45978.524815972225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45978.524815972225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45978.524815972225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45978.524815972225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45978.524815972225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45978.524815972225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45978.524815972225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45978.524815972225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45978.524815972225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45978.524815972225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45978.524815972225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45978.524815972225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45978.524815972225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45978.524815972225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45978.524815972225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45978.524815972225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45978.524815972225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45978.524815972225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45978.524815972225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45978.524815972225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45978.524815972225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45978.524815972225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45978.524815972225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45978.524815972225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45978.524815972225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45978.524815972225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45978.524815972225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45978.524815972225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45978.524815972225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45978.524815972225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45978.524815972225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45978.524815972225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45978.524815972225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45978.524815972225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45978.524815972225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45978.524815972225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45978.524815972225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45978.524815972225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45978.524815972225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45978.524815972225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45978.524815972225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45978.524815972225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45978.524815972225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45978.524815972225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45978.524815972225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45978.524815972225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45978.524815972225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45978.524815972225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45978.524815972225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45978.524815972225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45978.524815972225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45978.524815972225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45978.524815972225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45978.524815972225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45978.524815972225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45978.524815972225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45978.524815972225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45978.524815972225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45978.524815972225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45978.524815972225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45978.524815972225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45978.524815972225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45978.524815972225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45978.524815972225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45978.524815972225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45978.524815972225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45978.524815972225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45978.524815972225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45978.524815972225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45978.524815972225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45978.524815972225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45978.524815972225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45978.524815972225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45978.524815972225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45978.524815972225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45978.524815972225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45978.524815972225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45978.524815972225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45978.524815972225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45978.524815972225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45978.524815972225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45978.524815972225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45978.524815972225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45978.524815972225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45978.524815972225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45978.524815972225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45978.524815972225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45978.524815972225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45978.524815972225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45978.524815972225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45978.524815972225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45978.524815972225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45978.524815972225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45978.524815972225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45978.524815972225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45978.524815972225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45978.524815972225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45978.524815972225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45978.524815972225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45978.524815972225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45978.524815972225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45978.524815972225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45978.524815972225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45978.524815972225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45978.524815972225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45978.524815972225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45978.524815972225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45978.524815972225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45978.524815972225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45978.524815972225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45978.524815972225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45978.524815972225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45978.524815972225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45978.524815972225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45978.524815972225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45978.524815972225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45978.524815972225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45978.524815972225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45978.524815972225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45978.524815972225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45978.524815972225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45978.524815972225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45978.524815972225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45978.524815972225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45978.524815972225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45978.524815972225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45978.524815972225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45978.524815972225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45978.524815972225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45978.524815972225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45978.524815972225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45978.524815972225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45978.524815972225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45978.524815972225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45978.524815972225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45978.524815972225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45978.524815972225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45978.524815972225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45978.524815972225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45978.524815972225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45978.524815972225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45978.524815972225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45978.524815972225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45978.524815972225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45978.524815972225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45978.524815972225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45978.524815972225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45978.524815972225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45978.524815972225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45978.524815972225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45978.524815972225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45978.524815972225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45978.524815972225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45978.524815972225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45978.524815972225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45978.524815972225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45978.524815972225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45978.524815972225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45978.524815972225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45978.524815972225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45978.524815972225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45978.524815972225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45978.524815972225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45978.524815972225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45978.524815972225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45978.524815972225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45978.524815972225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45978.524815972225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45978.524815972225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45978.524815972225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45978.524815972225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45978.524815972225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45978.524815972225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45978.524815972225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45978.524815972225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45978.524815972225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45978.524815972225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45978.524815972225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45978.524815972225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45978.524815972225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45978.524815972225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45978.524815972225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45978.524815972225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45978.524815972225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45978.524815972225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45978.524815972225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45978.524815972225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45978.524815972225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45978.524815972225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45978.524815972225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45978.524815972225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45978.524815972225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45978.524815972225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45978.524815972225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45978.524815972225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45978.524815972225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45978.524815972225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45978.524815972225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45978.524815972225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45978.524815972225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45978.524815972225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45978.524815972225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45978.524815972225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45978.524815972225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45978.524815972225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45978.524815972225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45978.524815972225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45978.524815972225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45978.524815972225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45978.524815972225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45978.524815972225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45978.524815972225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45978.524815972225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45978.524815972225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45978.524815972225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45978.524815972225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45978.524815972225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45978.524815972225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45978.524815972225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45978.524815972225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45978.524815972225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45978.524815972225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45978.524815972225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45978.524815972225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45978.524815972225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45978.524815972225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45978.524815972225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45978.524815972225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45978.524815972225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45978.524815972225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45978.524815972225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45978.524815972225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45978.524815972225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45978.524815972225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45978.524815972225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45978.524815972225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45978.524815972225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45978.524815972225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45978.524815972225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45978.524815972225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45978.524815972225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45978.524815972225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45978.524815972225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45978.524815972225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45978.524815972225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45978.524815972225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45978.524815972225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45978.524815972225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45978.524815972225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45978.524815972225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45978.524815972225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45978.524815972225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45978.524815972225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45978.524815972225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45978.524815972225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45978.524815972225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45978.524815972225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45978.524815972225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45978.524815972225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45978.524815972225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45978.524815972225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45978.524815972225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45978.524815972225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45978.524815972225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45978.524815972225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45978.524815972225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45978.524815972225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45978.524815972225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45978.524815972225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45978.524815972225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45978.524815972225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45978.524815972225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45978.524815972225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45978.524815972225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45978.524815972225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45978.524815972225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45978.524815972225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45978.524815972225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45978.524815972225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45978.524815972225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45978.524815972225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45978.524815972225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45978.524815972225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45978.524815972225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45978.524815972225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45978.524815972225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45978.524815972225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45978.524815972225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45978.524815972225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45978.524815972225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45978.524815972225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45978.524815972225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45978.524815972225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45978.524815972225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45978.524815972225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45978.524815972225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45978.524815972225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45978.524815972225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45978.524815972225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45978.524815972225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45978.524815972225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45978.524815972225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45978.524815972225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45978.524815972225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45978.524815972225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45978.524815972225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45978.524815972225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45978.524815972225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45978.524815972225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45978.524815972225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45978.524815972225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45978.524815972225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45978.524815972225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45978.524815972225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45978.524815972225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45978.524815972225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45978.524815972225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45978.524815972225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45978.524815972225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45978.524815972225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45978.524815972225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45978.524815972225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45978.524815972225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45978.524815972225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45978.524815972225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45978.524815972225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45978.524815972225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45978.524815972225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45978.524815972225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45978.524815972225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45978.524815972225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45978.524815972225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45978.524815972225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45978.524815972225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45978.524815972225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45978.524815972225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45978.524815972225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45978.524815972225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45978.524815972225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45978.524815972225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45978.524815972225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45978.524815972225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45978.524815972225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45978.524815972225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45978.524815972225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45978.524815972225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45978.524815972225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45978.524815972225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45978.524815972225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45978.524815972225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45978.524815972225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45978.524815972225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45978.524815972225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45978.524815972225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45978.524815972225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45978.524815972225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45978.524815972225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45978.524815972225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45978.524815972225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45978.524815972225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45978.524815972225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45978.524815972225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45978.524815972225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45978.524815972225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45978.524815972225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45978.524815972225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45978.524815972225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45978.524815972225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45978.524815972225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45978.524815972225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45978.524815972225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45978.524815972225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45978.524815972225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45978.524815972225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45978.524815972225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45978.524815972225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45978.524815972225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45978.524815972225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45978.524815972225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45978.524815972225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45978.524815972225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45978.524815972225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45978.524815972225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45978.524815972225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45978.524815972225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45978.524815972225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45978.524815972225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45978.524815972225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45978.524815972225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45978.524815972225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45978.524815972225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45978.524815972225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45978.524815972225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45978.524815972225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45978.524815972225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45978.524815972225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45978.524815972225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45978.524815972225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45978.524815972225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45978.524815972225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45978.524815972225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45978.524815972225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45978.524815972225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45978.524815972225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45978.524815972225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45978.524815972225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45978.524815972225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45978.524815972225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45978.524815972225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45978.524815972225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45978.524815972225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45978.524815972225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45978.524815972225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45978.524815972225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45978.524815972225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45978.524815972225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45978.524815972225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45978.524815972225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45978.524815972225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45978.524815972225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45978.524815972225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45978.524815972225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45978.524815972225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45978.524815972225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45978.524815972225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45978.524815972225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45978.524815972225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45978.524815972225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45978.524815972225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45978.524815972225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45978.524815972225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45978.524815972225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45978.524815972225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45978.524815972225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45978.524815972225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45978.524815972225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45978.524815972225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45978.524815972225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45978.524815972225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45978.524815972225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45978.524815972225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45978.524815972225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45978.524815972225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45978.524815972225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45978.524815972225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45978.524815972225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45978.524815972225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45978.524815972225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45978.524815972225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45978.524815972225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45978.524815972225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45978.524815972225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45978.524815972225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45978.524815972225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45978.524815972225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45978.524815972225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45978.524815972225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45978.524815972225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45978.524815972225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45978.524815972225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45978.524815972225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45978.524815972225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45978.524815972225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45978.524815972225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45978.524815972225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45978.524815972225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45978.524815972225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45978.524815972225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45978.524815972225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45978.524815972225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45978.524815972225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45978.524815972225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45978.524815972225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45978.524815972225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45978.524815972225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45978.524815972225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45978.524815972225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45978.524815972225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45978.524815972225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45978.524815972225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45978.524815972225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45978.524815972225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45978.524815972225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45978.524815972225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45978.524815972225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45978.524815972225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45978.524815972225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45978.524815972225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45978.524815972225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45978.524815972225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45978.524815972225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45978.524815972225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45978.524815972225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45978.524815972225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45978.524815972225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45978.524815972225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45978.524815972225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45978.524815972225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45978.524815972225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45978.524815972225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45978.524815972225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45978.524815972225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45978.524815972225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45978.524815972225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45978.524815972225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45978.524815972225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45978.524815972225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45978.524815972225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45978.524815972225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45978.524815972225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45978.524815972225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45978.524815972225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45978.524815972225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45978.524815972225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45978.524815972225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45978.524815972225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45978.524815972225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45978.524815972225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45978.524815972225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45978.524815972225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45978.524815972225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45978.524815972225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45978.524815972225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45978.524815972225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45978.524815972225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45978.524815972225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45978.524815972225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45978.524815972225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45978.524815972225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45978.524815972225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45978.524815972225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45978.524815972225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45978.524815972225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45978.524815972225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45978.524815972225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45978.524815972225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45978.524815972225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45978.524815972225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45978.524815972225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45978.524815972225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45978.524815972225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45978.524815972225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45978.524815972225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45978.524815972225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45978.524815972225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45978.524815972225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45978.524815972225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45978.524815972225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45978.524815972225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45978.524815972225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45978.524815972225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45978.524815972225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45978.524815972225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45978.524815972225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45978.524815972225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45978.524815972225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45978.524815972225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45978.524815972225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45978.524815972225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45978.524815972225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45978.524815972225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45978.524815972225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45978.524815972225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45978.524815972225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45978.524815972225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45978.524815972225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45978.524815972225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45978.524815972225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45978.524815972225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45978.524815972225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45978.524815972225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45978.524815972225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45978.524815972225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45978.524815972225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45978.524815972225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45978.524815972225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45978.524815972225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45978.524815972225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45978.524815972225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45978.524815972225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45978.524815972225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45978.524815972225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45978.524815972225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45978.524815972225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45978.524815972225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45978.524815972225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45978.524815972225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45978.524815972225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45978.524815972225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45978.524815972225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45978.524815972225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45978.524815972225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45978.524815972225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45978.524815972225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45978.524815972225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45978.524815972225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45978.524815972225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45978.524815972225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45978.524815972225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45978.524815972225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45978.524815972225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45978.524815972225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45978.524815972225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45978.524815972225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45978.524815972225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45978.524815972225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45978.524815972225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45978.524815972225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45978.524815972225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45978.524815972225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45978.524815972225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45978.524815972225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45978.524815972225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45978.524815972225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45978.524815972225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45978.524815972225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45978.524815972225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45978.524815972225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45978.524815972225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45978.524815972225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45978.524815972225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45978.524815972225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45978.524815972225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45978.524815972225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45978.524815972225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45978.524815972225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45978.524815972225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45978.524815972225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45978.524815972225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45978.524815972225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45978.524815972225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45978.524815972225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45978.524815972225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45978.524815972225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45978.524815972225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45978.524815972225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45978.524815972225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45978.524815972225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45978.524815972225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45978.524815972225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45978.524815972225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45978.524815972225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45978.524815972225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45978.524815972225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45978.524815972225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45978.524815972225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45978.524815972225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45978.524815972225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45978.524815972225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45978.524815972225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45978.524815972225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45978.524815972225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45978.524815972225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45978.524815972225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45978.524815972225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45978.524815972225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45978.524815972225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45978.524815972225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45978.524815972225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45978.524815972225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45978.524815972225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45978.524815972225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45978.524815972225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45978.524815972225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45978.524815972225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45978.524815972225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45978.524815972225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45978.524815972225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45978.524815972225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45978.524815972225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45978.524815972225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45978.524815972225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45978.524815972225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45978.524815972225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45978.524815972225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45978.524815972225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45978.524815972225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45978.524815972225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45978.524815972225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45978.524815972225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45978.524815972225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45978.524815972225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45978.524815972225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45978.524815972225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45978.524815972225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45978.524815972225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45978.524815972225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45978.524815972225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45978.524815972225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45978.524815972225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45978.524815972225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45978.524815972225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45978.524815972225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45978.524815972225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45978.524815972225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45978.524815972225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45978.524815972225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45978.524815972225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45978.524815972225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45978.524815972225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45978.524815972225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45978.524815972225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45978.524815972225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45978.524815972225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45978.524815972225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45978.524815972225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45978.524815972225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45978.524815972225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45978.524815972225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45978.524815972225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45978.524815972225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45978.524815972225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45978.524815972225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45978.524815972225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45978.524815972225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45978.524815972225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45978.524815972225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45978.524815972225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45978.524815972225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45978.524815972225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45978.524815972225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45978.524815972225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45978.524815972225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45978.524815972225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45978.524815972225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45978.524815972225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45978.524815972225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45978.524815972225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45978.524815972225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45978.524815972225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45978.524815972225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45978.524815972225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45978.524815972225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45978.524815972225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45978.524815972225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45978.524815972225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45978.524815972225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45978.524815972225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45978.524815972225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45978.524815972225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45978.524815972225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45978.524815972225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45978.524815972225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45978.524815972225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45978.524815972225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45978.524815972225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45978.524815972225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45978.524815972225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45978.524815972225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45978.524815972225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45978.524815972225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45978.524815972225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45978.524815972225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45978.524815972225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45978.524815972225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45978.524815972225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45978.524815972225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45978.524815972225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45978.524815972225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45978.524815972225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45978.524815972225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45978.524815972225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45978.524815972225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45978.524815972225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45978.524815972225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45978.524815972225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45978.524815972225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45978.524815972225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45978.524815972225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45978.524815972225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45978.524815972225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45978.524815972225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45978.524815972225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45978.524815972225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45978.524815972225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45978.524815972225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45978.524815972225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45978.524815972225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45978.524815972225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45978.524815972225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45978.524815972225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45978.524815972225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45978.524815972225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45978.524815972225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45978.524815972225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45978.524815972225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45978.524815972225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45978.524815972225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45978.524815972225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45978.524815972225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45978.524815972225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45978.524815972225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45978.524815972225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45978.524815972225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45978.524815972225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45978.524815972225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45978.524815972225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45978.524815972225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45978.524815972225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45978.524815972225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45978.524815972225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45978.524815972225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45978.524815972225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45978.524815972225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45978.524815972225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45978.524815972225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45978.524815972225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45978.524815972225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45978.524815972225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45978.524815972225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45978.524815972225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45978.524815972225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45978.524815972225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45978.524815972225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45978.524815972225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45978.524815972225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45978.524815972225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45978.524815972225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45978.524815972225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45978.524815972225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45978.524815972225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45978.524815972225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45978.524815972225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45978.524815972225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45978.524815972225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45978.524815972225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45978.524815972225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45978.524815972225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45978.524815972225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45978.524815972225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45978.524815972225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45978.524815972225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45978.524815972225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45978.524815972225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45978.524815972225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45978.524815972225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45978.524815972225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45978.524815972225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45978.524815972225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45978.524815972225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45978.524815972225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45978.524815972225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45978.524815972225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45978.524815972225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45978.524815972225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45978.524815972225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45978.524815972225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45978.524815972225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45978.524815972225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45978.524815972225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45978.524815972225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45978.524815972225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45978.524815972225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45978.524815972225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45978.524815972225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45978.524815972225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45978.524815972225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45978.524815972225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45978.524815972225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45978.524815972225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45978.524815972225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45978.524815972225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45978.524815972225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45978.524815972225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45978.524815972225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45978.524815972225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45978.524815972225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45978.524815972225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45978.524815972225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45978.524815972225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45978.524815972225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45978.524815972225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45978.524815972225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45978.524815972225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45978.524815972225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45978.524815972225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990" ca="1" si="16">IFERROR(NOW()-F976,"-")</f>
        <v>45978.524815972225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45978.524815972225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45978.524815972225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45978.524815972225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45978.524815972225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45978.524815972225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45978.524815972225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45978.524815972225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45978.524815972225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45978.524815972225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45978.524815972225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45978.524815972225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45978.524815972225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45978.524815972225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45978.524815972225</v>
      </c>
      <c r="H990" s="22"/>
      <c r="I990" s="19" t="str">
        <f>IFERROR(VLOOKUP(D990,DB!A:F,6,0),"")</f>
        <v/>
      </c>
      <c r="J990" s="18" t="str">
        <f>IFERROR(VLOOKUP(D990,DB!A:G,7,0),"")</f>
        <v/>
      </c>
      <c r="K990" s="45"/>
      <c r="L990" s="23" t="str">
        <f>IFERROR(VLOOKUP(D990,DB!A:I,9,0),"")</f>
        <v/>
      </c>
    </row>
  </sheetData>
  <dataValidations count="2">
    <dataValidation allowBlank="1" showInputMessage="1" showErrorMessage="1" sqref="E1" xr:uid="{5914219A-CB83-432D-936A-CC0CB6F3982A}"/>
    <dataValidation type="list" allowBlank="1" showInputMessage="1" showErrorMessage="1" sqref="E2:E9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275.04409837962885</v>
      </c>
      <c r="H2" s="96">
        <v>45703.474768518521</v>
      </c>
      <c r="I2" s="96" t="str">
        <f>IFERROR(VLOOKUP(D2,DB!A:F,6,0),"")</f>
        <v>SCECO</v>
      </c>
      <c r="J2" s="96" t="str">
        <f>IFERROR(VLOOKUP(D2,DB!A:G,7,0),"")</f>
        <v>Dead</v>
      </c>
      <c r="K2" s="98" t="s">
        <v>39112</v>
      </c>
      <c r="L2" s="92" t="str">
        <f>IFERROR(VLOOKUP(D2,DB!A:I,9,0),"")</f>
        <v>Latis</v>
      </c>
    </row>
    <row r="3" spans="1:16" ht="15" customHeight="1">
      <c r="A3" s="114" t="s">
        <v>39113</v>
      </c>
      <c r="B3" s="114" t="str">
        <f>IFERROR(VLOOKUP(D3,DB!A:K,11,0),"")</f>
        <v>R4</v>
      </c>
      <c r="C3" s="94">
        <v>1</v>
      </c>
      <c r="D3" s="92" t="s">
        <v>37165</v>
      </c>
      <c r="E3" s="95" t="s">
        <v>39021</v>
      </c>
      <c r="F3" s="96">
        <v>45978.467060185183</v>
      </c>
      <c r="G3" s="97">
        <f ca="1">IFERROR(NOW()-F3,"")</f>
        <v>5.7755787041969597E-2</v>
      </c>
      <c r="H3" s="96">
        <v>45978.451226851852</v>
      </c>
      <c r="I3" s="114" t="str">
        <f>IFERROR(VLOOKUP(D3,DB!A:F,6,0),"")</f>
        <v>Generator-SG</v>
      </c>
      <c r="J3" s="114" t="str">
        <f>IFERROR(VLOOKUP(D3,DB!A:G,7,0),"")</f>
        <v>Dead</v>
      </c>
      <c r="K3" s="98" t="s">
        <v>39114</v>
      </c>
      <c r="L3" s="92" t="str">
        <f>IFERROR(VLOOKUP(D3,DB!A:I,9,0),"")</f>
        <v>Latis</v>
      </c>
    </row>
    <row r="4" spans="1:16" ht="15" customHeight="1">
      <c r="A4" s="114" t="s">
        <v>39115</v>
      </c>
      <c r="B4" s="114" t="str">
        <f>IFERROR(VLOOKUP(D4,DB!A:K,11,0),"")</f>
        <v>R4</v>
      </c>
      <c r="C4" s="94">
        <v>1</v>
      </c>
      <c r="D4" s="92" t="s">
        <v>36377</v>
      </c>
      <c r="E4" s="95" t="s">
        <v>39021</v>
      </c>
      <c r="F4" s="96">
        <v>45978.507222222222</v>
      </c>
      <c r="G4" s="97">
        <f ca="1">IFERROR(NOW()-F4,"")</f>
        <v>1.7593750002561137E-2</v>
      </c>
      <c r="H4" s="96">
        <v>45978.503518518519</v>
      </c>
      <c r="I4" s="114" t="str">
        <f>IFERROR(VLOOKUP(D4,DB!A:F,6,0),"")</f>
        <v>SCECO</v>
      </c>
      <c r="J4" s="114" t="str">
        <f>IFERROR(VLOOKUP(D4,DB!A:G,7,0),"")</f>
        <v>Vandalized</v>
      </c>
      <c r="K4" s="98" t="s">
        <v>39116</v>
      </c>
      <c r="L4" s="92" t="str">
        <f>IFERROR(VLOOKUP(D4,DB!A:I,9,0),"")</f>
        <v>Latis</v>
      </c>
    </row>
    <row r="5" spans="1:16" ht="15" customHeight="1">
      <c r="A5" s="114"/>
      <c r="B5" s="114" t="str">
        <f>IFERROR(VLOOKUP(D5,DB!A:K,11,0),"")</f>
        <v/>
      </c>
      <c r="C5" s="94"/>
      <c r="D5" s="92"/>
      <c r="E5" s="95"/>
      <c r="F5" s="96"/>
      <c r="G5" s="97">
        <f ca="1">IFERROR(NOW()-F5,"")</f>
        <v>45978.524815972225</v>
      </c>
      <c r="H5" s="96"/>
      <c r="I5" s="114" t="str">
        <f>IFERROR(VLOOKUP(D5,DB!A:F,6,0),"")</f>
        <v/>
      </c>
      <c r="J5" s="114" t="str">
        <f>IFERROR(VLOOKUP(D5,DB!A:G,7,0),"")</f>
        <v/>
      </c>
      <c r="K5" s="98"/>
      <c r="L5" s="92" t="str">
        <f>IFERROR(VLOOKUP(D5,DB!A:I,9,0),"")</f>
        <v/>
      </c>
    </row>
    <row r="6" spans="1:16" ht="15" customHeight="1">
      <c r="A6" s="114"/>
      <c r="B6" s="114" t="str">
        <f>IFERROR(VLOOKUP(D6,DB!A:K,11,0),"")</f>
        <v/>
      </c>
      <c r="C6" s="94"/>
      <c r="D6" s="92"/>
      <c r="E6" s="95"/>
      <c r="F6" s="96"/>
      <c r="G6" s="97">
        <f ca="1">IFERROR(NOW()-F6,"")</f>
        <v>45978.524815972225</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45978.524815972225</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45978.524815972225</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45978.524815972225</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45978.524815972225</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45978.524815972225</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45978.524815972225</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45978.524815972225</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45978.524815972225</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45978.524815972225</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45978.524815972225</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45978.524815972225</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45978.524815972225</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45978.524815972225</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45978.524815972225</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45978.524815972225</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45978.524815972225</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45978.524815972225</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45978.524815972225</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45978.524815972225</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45978.524815972225</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45978.524815972225</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45978.524815972225</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45978.524815972225</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45978.524815972225</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45978.524815972225</v>
      </c>
      <c r="H31" s="96"/>
      <c r="I31" s="114" t="str">
        <f>IFERROR(VLOOKUP(D31,DB!A:F,6,0),"")</f>
        <v/>
      </c>
      <c r="J31" s="114" t="str">
        <f>IFERROR(VLOOKUP(D31,DB!A:G,7,0),"")</f>
        <v/>
      </c>
      <c r="K31" s="98"/>
      <c r="L31" s="92" t="str">
        <f>IFERROR(VLOOKUP(D31,DB!A:I,9,0),"")</f>
        <v/>
      </c>
    </row>
    <row r="32" spans="1:12" ht="15" customHeight="1">
      <c r="A32" s="114"/>
      <c r="B32" s="114" t="str">
        <f>IFERROR(VLOOKUP(D32,DB!A:K,11,0),"")</f>
        <v/>
      </c>
      <c r="C32" s="94"/>
      <c r="D32" s="92"/>
      <c r="E32" s="95"/>
      <c r="F32" s="96"/>
      <c r="G32" s="97">
        <f ca="1">IFERROR(NOW()-F32,"")</f>
        <v>45978.524815972225</v>
      </c>
      <c r="H32" s="96"/>
      <c r="I32" s="114" t="str">
        <f>IFERROR(VLOOKUP(D32,DB!A:F,6,0),"")</f>
        <v/>
      </c>
      <c r="J32" s="114" t="str">
        <f>IFERROR(VLOOKUP(D32,DB!A:G,7,0),"")</f>
        <v/>
      </c>
      <c r="K32" s="98"/>
      <c r="L32" s="92" t="str">
        <f>IFERROR(VLOOKUP(D32,DB!A:I,9,0),"")</f>
        <v/>
      </c>
    </row>
    <row r="33" spans="1:12" ht="15" customHeight="1">
      <c r="A33" s="114"/>
      <c r="B33" s="114" t="str">
        <f>IFERROR(VLOOKUP(D33,DB!A:K,11,0),"")</f>
        <v/>
      </c>
      <c r="C33" s="94"/>
      <c r="D33" s="92"/>
      <c r="E33" s="95"/>
      <c r="F33" s="96"/>
      <c r="G33" s="97">
        <f ca="1">IFERROR(NOW()-F33,"")</f>
        <v>45978.524815972225</v>
      </c>
      <c r="H33" s="96"/>
      <c r="I33" s="114" t="str">
        <f>IFERROR(VLOOKUP(D33,DB!A:F,6,0),"")</f>
        <v/>
      </c>
      <c r="J33" s="114" t="str">
        <f>IFERROR(VLOOKUP(D33,DB!A:G,7,0),"")</f>
        <v/>
      </c>
      <c r="K33" s="98"/>
      <c r="L33" s="92" t="str">
        <f>IFERROR(VLOOKUP(D33,DB!A:I,9,0),"")</f>
        <v/>
      </c>
    </row>
    <row r="34" spans="1:12" ht="15" customHeight="1">
      <c r="A34" s="114"/>
      <c r="B34" s="114" t="str">
        <f>IFERROR(VLOOKUP(D34,DB!A:K,11,0),"")</f>
        <v/>
      </c>
      <c r="C34" s="94"/>
      <c r="D34" s="92"/>
      <c r="E34" s="95"/>
      <c r="F34" s="96"/>
      <c r="G34" s="97">
        <f ca="1">IFERROR(NOW()-F34,"")</f>
        <v>45978.524815972225</v>
      </c>
      <c r="H34" s="96"/>
      <c r="I34" s="114" t="str">
        <f>IFERROR(VLOOKUP(D34,DB!A:F,6,0),"")</f>
        <v/>
      </c>
      <c r="J34" s="114" t="str">
        <f>IFERROR(VLOOKUP(D34,DB!A:G,7,0),"")</f>
        <v/>
      </c>
      <c r="K34" s="98"/>
      <c r="L34" s="92" t="str">
        <f>IFERROR(VLOOKUP(D34,DB!A:I,9,0),"")</f>
        <v/>
      </c>
    </row>
    <row r="35" spans="1:12" ht="15" customHeight="1">
      <c r="A35" s="114"/>
      <c r="B35" s="114" t="str">
        <f>IFERROR(VLOOKUP(D35,DB!A:K,11,0),"")</f>
        <v/>
      </c>
      <c r="C35" s="94"/>
      <c r="D35" s="92"/>
      <c r="E35" s="95"/>
      <c r="F35" s="96"/>
      <c r="G35" s="97">
        <f ca="1">IFERROR(NOW()-F35,"")</f>
        <v>45978.524815972225</v>
      </c>
      <c r="H35" s="96"/>
      <c r="I35" s="114" t="str">
        <f>IFERROR(VLOOKUP(D35,DB!A:F,6,0),"")</f>
        <v/>
      </c>
      <c r="J35" s="114" t="str">
        <f>IFERROR(VLOOKUP(D35,DB!A:G,7,0),"")</f>
        <v/>
      </c>
      <c r="K35" s="98"/>
      <c r="L35" s="92"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6"/>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39117</v>
      </c>
      <c r="B2" s="37" t="str">
        <f>IFERROR(VLOOKUP(D2,DB!A:K,11,0),"")</f>
        <v>R5</v>
      </c>
      <c r="C2" s="37">
        <v>3</v>
      </c>
      <c r="D2" s="107" t="s">
        <v>36011</v>
      </c>
      <c r="E2" s="37" t="s">
        <v>39021</v>
      </c>
      <c r="F2" s="38">
        <v>45891.832060185188</v>
      </c>
      <c r="G2" s="109">
        <f ca="1">IFERROR(NOW()-F2,"")</f>
        <v>86.692755787036731</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09">
        <f t="shared" ref="G3" ca="1" si="0">IFERROR(NOW()-F3,"")</f>
        <v>52.335938657408406</v>
      </c>
      <c r="H3" s="38">
        <v>45926.158159722225</v>
      </c>
      <c r="I3" s="37" t="str">
        <f>IFERROR(VLOOKUP(D3,DB!A:F,6,0),"")</f>
        <v>SCECO</v>
      </c>
      <c r="J3" s="37" t="str">
        <f>IFERROR(VLOOKUP(D3,DB!A:G,7,0),"")</f>
        <v>Good</v>
      </c>
      <c r="K3" s="37" t="s">
        <v>39120</v>
      </c>
      <c r="L3" s="37" t="str">
        <f>IFERROR(VLOOKUP(D3,DB!A:I,9,0),"")</f>
        <v>Latis</v>
      </c>
      <c r="M3" s="106"/>
    </row>
    <row r="4" spans="1:13" ht="48" customHeight="1">
      <c r="A4" s="110" t="s">
        <v>39121</v>
      </c>
      <c r="B4" s="110" t="str">
        <f>IFERROR(VLOOKUP(D4,DB!A:K,11,0),"")</f>
        <v>R5</v>
      </c>
      <c r="C4" s="110">
        <v>1</v>
      </c>
      <c r="D4" s="110" t="s">
        <v>34758</v>
      </c>
      <c r="E4" s="110" t="s">
        <v>39100</v>
      </c>
      <c r="F4" s="111">
        <v>45948.661111111112</v>
      </c>
      <c r="G4" s="112">
        <f t="shared" ref="G4" ca="1" si="1">IFERROR(NOW()-F4,"")</f>
        <v>29.863704861112637</v>
      </c>
      <c r="H4" s="111">
        <v>45948.661111111112</v>
      </c>
      <c r="I4" s="110" t="str">
        <f>IFERROR(VLOOKUP(D4,DB!A:F,6,0),"")</f>
        <v>SCECO</v>
      </c>
      <c r="J4" s="110" t="str">
        <f>IFERROR(VLOOKUP(D4,DB!A:G,7,0),"")</f>
        <v>Dead</v>
      </c>
      <c r="K4" s="110" t="s">
        <v>39122</v>
      </c>
      <c r="L4" s="110" t="str">
        <f>IFERROR(VLOOKUP(D4,DB!A:I,9,0),"")</f>
        <v>Latis</v>
      </c>
    </row>
    <row r="5" spans="1:13">
      <c r="A5" s="110" t="s">
        <v>39123</v>
      </c>
      <c r="B5" s="110" t="str">
        <f>IFERROR(VLOOKUP(D5,DB!A:K,11,0),"")</f>
        <v>R5</v>
      </c>
      <c r="C5" s="110">
        <v>1</v>
      </c>
      <c r="D5" s="110" t="s">
        <v>33371</v>
      </c>
      <c r="E5" s="110" t="s">
        <v>39021</v>
      </c>
      <c r="F5" s="137">
        <v>45977.514803240738</v>
      </c>
      <c r="G5" s="112">
        <f t="shared" ref="G5:G9" ca="1" si="2">IFERROR(NOW()-F5,"")</f>
        <v>1.0100127314872225</v>
      </c>
      <c r="H5" s="137">
        <v>45977.468807870369</v>
      </c>
      <c r="I5" s="110" t="str">
        <f>IFERROR(VLOOKUP(D5,DB!A:F,6,0),"")</f>
        <v>SCECO</v>
      </c>
      <c r="J5" s="110" t="str">
        <f>IFERROR(VLOOKUP(D5,DB!A:G,7,0),"")</f>
        <v>Weak</v>
      </c>
      <c r="K5" s="110" t="s">
        <v>39124</v>
      </c>
      <c r="L5" s="110" t="str">
        <f>IFERROR(VLOOKUP(D5,DB!A:I,9,0),"")</f>
        <v>Latis</v>
      </c>
    </row>
    <row r="6" spans="1:13">
      <c r="A6" s="110"/>
      <c r="B6" s="110" t="str">
        <f>IFERROR(VLOOKUP(D6,DB!A:K,11,0),"")</f>
        <v/>
      </c>
      <c r="C6" s="110"/>
      <c r="D6" s="110"/>
      <c r="E6" s="110"/>
      <c r="F6" s="110"/>
      <c r="G6" s="110">
        <f t="shared" ca="1" si="2"/>
        <v>45978.524815972225</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0">
        <f t="shared" ca="1" si="2"/>
        <v>45978.524815972225</v>
      </c>
      <c r="H7" s="110"/>
      <c r="I7" s="110" t="str">
        <f>IFERROR(VLOOKUP(D7,DB!A:F,6,0),"")</f>
        <v/>
      </c>
      <c r="J7" s="110" t="str">
        <f>IFERROR(VLOOKUP(D7,DB!A:G,7,0),"")</f>
        <v/>
      </c>
      <c r="K7" s="110"/>
      <c r="L7" s="110" t="str">
        <f>IFERROR(VLOOKUP(D7,DB!A:I,9,0),"")</f>
        <v/>
      </c>
    </row>
    <row r="8" spans="1:13">
      <c r="A8" s="110"/>
      <c r="B8" s="110" t="str">
        <f>IFERROR(VLOOKUP(D8,DB!A:K,11,0),"")</f>
        <v>R5</v>
      </c>
      <c r="C8" s="110"/>
      <c r="D8" s="110" t="s">
        <v>39125</v>
      </c>
      <c r="E8" s="110"/>
      <c r="F8" s="110"/>
      <c r="G8" s="110">
        <f t="shared" ca="1" si="2"/>
        <v>45978.524815972225</v>
      </c>
      <c r="H8" s="110"/>
      <c r="I8" s="110" t="str">
        <f>IFERROR(VLOOKUP(D8,DB!A:F,6,0),"")</f>
        <v>SCECO</v>
      </c>
      <c r="J8" s="110" t="str">
        <f>IFERROR(VLOOKUP(D8,DB!A:G,7,0),"")</f>
        <v>Weak</v>
      </c>
      <c r="K8" s="110"/>
      <c r="L8" s="110" t="str">
        <f>IFERROR(VLOOKUP(D8,DB!A:I,9,0),"")</f>
        <v>Latis</v>
      </c>
    </row>
    <row r="9" spans="1:13">
      <c r="A9" s="110"/>
      <c r="B9" s="110" t="str">
        <f>IFERROR(VLOOKUP(D9,DB!A:K,11,0),"")</f>
        <v/>
      </c>
      <c r="C9" s="110"/>
      <c r="D9" s="110"/>
      <c r="E9" s="110"/>
      <c r="F9" s="110"/>
      <c r="G9" s="110">
        <f t="shared" ca="1" si="2"/>
        <v>45978.524815972225</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ref="G10:G73" ca="1" si="3">IFERROR(NOW()-F10,"")</f>
        <v>45978.524815972225</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3"/>
        <v>45978.524815972225</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3"/>
        <v>45978.524815972225</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3"/>
        <v>45978.524815972225</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3"/>
        <v>45978.524815972225</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45978.524815972225</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45978.524815972225</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45978.524815972225</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45978.524815972225</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45978.524815972225</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45978.524815972225</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45978.524815972225</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45978.524815972225</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45978.524815972225</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45978.524815972225</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45978.524815972225</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45978.524815972225</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45978.524815972225</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45978.524815972225</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45978.524815972225</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45978.524815972225</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45978.524815972225</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45978.524815972225</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45978.524815972225</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45978.524815972225</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45978.524815972225</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45978.524815972225</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45978.524815972225</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45978.524815972225</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45978.524815972225</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45978.524815972225</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45978.524815972225</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45978.524815972225</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45978.524815972225</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45978.524815972225</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45978.524815972225</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45978.524815972225</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45978.524815972225</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45978.524815972225</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45978.524815972225</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45978.524815972225</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45978.524815972225</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45978.524815972225</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45978.524815972225</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45978.524815972225</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45978.524815972225</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45978.524815972225</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45978.524815972225</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45978.524815972225</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45978.524815972225</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45978.524815972225</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45978.524815972225</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45978.524815972225</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45978.524815972225</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45978.524815972225</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45978.524815972225</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45978.524815972225</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45978.524815972225</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45978.524815972225</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45978.524815972225</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45978.524815972225</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45978.524815972225</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45978.524815972225</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45978.524815972225</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ref="G74:G137" ca="1" si="4">IFERROR(NOW()-F74,"")</f>
        <v>45978.524815972225</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4"/>
        <v>45978.524815972225</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4"/>
        <v>45978.524815972225</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4"/>
        <v>45978.524815972225</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4"/>
        <v>45978.524815972225</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45978.524815972225</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45978.524815972225</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45978.524815972225</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45978.524815972225</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45978.524815972225</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45978.524815972225</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45978.524815972225</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45978.524815972225</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45978.524815972225</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45978.524815972225</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45978.524815972225</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45978.524815972225</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45978.524815972225</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45978.524815972225</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45978.524815972225</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45978.524815972225</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45978.524815972225</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45978.524815972225</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45978.524815972225</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45978.524815972225</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45978.524815972225</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45978.524815972225</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45978.524815972225</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45978.524815972225</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45978.524815972225</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45978.524815972225</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45978.524815972225</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45978.524815972225</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45978.524815972225</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45978.524815972225</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45978.524815972225</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45978.524815972225</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45978.524815972225</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45978.524815972225</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45978.524815972225</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45978.524815972225</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45978.524815972225</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45978.524815972225</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45978.524815972225</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45978.524815972225</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45978.524815972225</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45978.524815972225</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45978.524815972225</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45978.524815972225</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45978.524815972225</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45978.524815972225</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45978.524815972225</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45978.524815972225</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45978.524815972225</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45978.524815972225</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45978.524815972225</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45978.524815972225</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45978.524815972225</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45978.524815972225</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45978.524815972225</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45978.524815972225</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45978.524815972225</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45978.524815972225</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45978.524815972225</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ref="G138:G201" ca="1" si="5">IFERROR(NOW()-F138,"")</f>
        <v>45978.524815972225</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5"/>
        <v>45978.524815972225</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5"/>
        <v>45978.524815972225</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5"/>
        <v>45978.524815972225</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5"/>
        <v>45978.524815972225</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45978.524815972225</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45978.524815972225</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45978.524815972225</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45978.524815972225</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45978.524815972225</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45978.524815972225</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45978.524815972225</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45978.524815972225</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45978.524815972225</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45978.524815972225</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45978.524815972225</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45978.524815972225</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45978.524815972225</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45978.524815972225</v>
      </c>
      <c r="H156" s="110"/>
      <c r="I156" s="110" t="str">
        <f>IFERROR(VLOOKUP(D156,DB!A:F,6,0),"")</f>
        <v/>
      </c>
      <c r="J156" s="110" t="str">
        <f>IFERROR(VLOOKUP(D156,DB!A:G,7,0),"")</f>
        <v/>
      </c>
      <c r="K156" s="110"/>
      <c r="L156" s="110" t="str">
        <f>IFERROR(VLOOKUP(D156,DB!A:I,9,0),"")</f>
        <v/>
      </c>
    </row>
    <row r="157" spans="1:12">
      <c r="A157" s="110"/>
      <c r="B157" s="110"/>
      <c r="C157" s="110"/>
      <c r="D157" s="110"/>
      <c r="E157" s="110"/>
      <c r="F157" s="110"/>
      <c r="G157" s="110"/>
      <c r="H157" s="110"/>
      <c r="I157" s="110"/>
      <c r="J157" s="110"/>
      <c r="K157" s="110"/>
      <c r="L157" s="110"/>
    </row>
    <row r="158" spans="1:12">
      <c r="A158" s="110"/>
      <c r="B158" s="110"/>
      <c r="C158" s="110"/>
      <c r="D158" s="110"/>
      <c r="E158" s="110"/>
      <c r="F158" s="110"/>
      <c r="G158" s="110"/>
      <c r="H158" s="110"/>
      <c r="I158" s="110"/>
      <c r="J158" s="110"/>
      <c r="K158" s="110"/>
      <c r="L158" s="110"/>
    </row>
    <row r="159" spans="1:12">
      <c r="A159" s="110"/>
      <c r="B159" s="110"/>
      <c r="C159" s="110"/>
      <c r="D159" s="110"/>
      <c r="E159" s="110"/>
      <c r="F159" s="110"/>
      <c r="G159" s="110"/>
      <c r="H159" s="110"/>
      <c r="I159" s="110"/>
      <c r="J159" s="110"/>
      <c r="K159" s="110"/>
      <c r="L159" s="110"/>
    </row>
    <row r="160" spans="1:12">
      <c r="A160" s="110"/>
      <c r="B160" s="110"/>
      <c r="C160" s="110"/>
      <c r="D160" s="110"/>
      <c r="E160" s="110"/>
      <c r="F160" s="110"/>
      <c r="G160" s="110"/>
      <c r="H160" s="110"/>
      <c r="I160" s="110"/>
      <c r="J160" s="110"/>
      <c r="K160" s="110"/>
      <c r="L160" s="110"/>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sheetData>
  <dataValidations count="2">
    <dataValidation allowBlank="1" showInputMessage="1" showErrorMessage="1" sqref="E1" xr:uid="{920C6338-E771-4DAE-8C89-92A9093EA4DE}"/>
    <dataValidation type="list" allowBlank="1" showInputMessage="1" showErrorMessage="1" sqref="E2:E1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39126</v>
      </c>
      <c r="B2" s="120" t="str">
        <f>IFERROR(VLOOKUP(D2,DB!A:K,11,0),"")</f>
        <v>R6</v>
      </c>
      <c r="C2" s="121">
        <v>1</v>
      </c>
      <c r="D2" s="120" t="s">
        <v>30938</v>
      </c>
      <c r="E2" s="110" t="s">
        <v>39021</v>
      </c>
      <c r="F2" s="122">
        <v>45977.926087962966</v>
      </c>
      <c r="G2" s="105">
        <f t="shared" ref="G2:G57" ca="1" si="0">IFERROR(NOW()-F2,"-")</f>
        <v>0.59872800925950287</v>
      </c>
      <c r="H2" s="122">
        <v>45978.034363425926</v>
      </c>
      <c r="I2" s="120" t="str">
        <f>IFERROR(VLOOKUP(D2,DB!A:F,6,0),"")</f>
        <v>SCECO</v>
      </c>
      <c r="J2" s="120" t="str">
        <f>IFERROR(VLOOKUP(D2,DB!A:G,7,0),"")</f>
        <v>Dead</v>
      </c>
      <c r="K2" s="123" t="s">
        <v>39127</v>
      </c>
      <c r="L2" s="124" t="str">
        <f>IFERROR(VLOOKUP(D2,DB!A:I,9,0),"")</f>
        <v>Latis</v>
      </c>
    </row>
    <row r="3" spans="1:16382" ht="31.5" customHeight="1">
      <c r="A3" s="119"/>
      <c r="B3" s="120" t="str">
        <f>IFERROR(VLOOKUP(D3,DB!A:K,11,0),"")</f>
        <v/>
      </c>
      <c r="C3" s="121"/>
      <c r="D3" s="120"/>
      <c r="E3" s="110"/>
      <c r="F3" s="122"/>
      <c r="G3" s="105">
        <f t="shared" ca="1" si="0"/>
        <v>45978.524815972225</v>
      </c>
      <c r="H3" s="122"/>
      <c r="I3" s="120" t="str">
        <f>IFERROR(VLOOKUP(D3,DB!A:F,6,0),"")</f>
        <v/>
      </c>
      <c r="J3" s="120" t="str">
        <f>IFERROR(VLOOKUP(D3,DB!A:G,7,0),"")</f>
        <v/>
      </c>
      <c r="K3" s="123"/>
      <c r="L3" s="124" t="str">
        <f>IFERROR(VLOOKUP(D3,DB!A:I,9,0),"")</f>
        <v/>
      </c>
    </row>
    <row r="4" spans="1:16382" ht="31.5" customHeight="1">
      <c r="A4" s="119"/>
      <c r="B4" s="120" t="str">
        <f>IFERROR(VLOOKUP(D4,DB!A:K,11,0),"")</f>
        <v/>
      </c>
      <c r="C4" s="121"/>
      <c r="D4" s="120"/>
      <c r="E4" s="110"/>
      <c r="F4" s="122"/>
      <c r="G4" s="105">
        <f t="shared" ca="1" si="0"/>
        <v>45978.524815972225</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45978.524815972225</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45978.524815972225</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45978.524815972225</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45978.524815972225</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45978.524815972225</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45978.524815972225</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45978.524815972225</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45978.524815972225</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45978.524815972225</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45978.524815972225</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45978.524815972225</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45978.524815972225</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45978.524815972225</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45978.524815972225</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45978.524815972225</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45978.524815972225</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45978.524815972225</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45978.524815972225</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45978.524815972225</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45978.524815972225</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45978.524815972225</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45978.524815972225</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45978.524815972225</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45978.524815972225</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45978.524815972225</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45978.524815972225</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45978.524815972225</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45978.524815972225</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45978.524815972225</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45978.524815972225</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45978.524815972225</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45978.524815972225</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45978.524815972225</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45978.524815972225</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45978.524815972225</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45978.524815972225</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45978.524815972225</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45978.524815972225</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45978.524815972225</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45978.524815972225</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45978.524815972225</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45978.524815972225</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45978.524815972225</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45978.524815972225</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45978.524815972225</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45978.524815972225</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45978.524815972225</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45978.524815972225</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45978.524815972225</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45978.524815972225</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45978.524815972225</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45978.524815972225</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45978.524815972225</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45978.524815972225</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45978.524815972225</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45978.524815972225</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45978.524815972225</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45978.524815972225</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45978.524815972225</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45978.524815972225</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45978.524815972225</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45978.524815972225</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45978.524815972225</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45978.524815972225</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45978.524815972225</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45978.524815972225</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45978.524815972225</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45978.524815972225</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45978.524815972225</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45978.524815972225</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45978.524815972225</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45978.524815972225</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45978.524815972225</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45978.524815972225</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45978.524815972225</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45978.524815972225</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45978.524815972225</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45978.524815972225</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45978.524815972225</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45978.524815972225</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45978.524815972225</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45978.524815972225</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45978.524815972225</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45978.524815972225</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45978.524815972225</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45978.524815972225</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45978.524815972225</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2025-11-17T09:36:20Z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