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29" documentId="120_S{2AC9BD13-BADA-5192-A53E-5A8FF88502F6}" xr6:coauthVersionLast="47" xr6:coauthVersionMax="47" xr10:uidLastSave="{8872A421-0EDE-44A6-B6B3-576668D4AEE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<sst xmlns="http://schemas.openxmlformats.org/spreadsheetml/2006/main" count="180272" uniqueCount="39120">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</sst>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324.04504768518382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45986.99347361111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45986.99347361111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45986.99347361111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45986.99347361111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45986.99347361111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45986.99347361111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45986.99347361111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45986.99347361111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45986.99347361111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45986.99347361111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45986.99347361111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45986.99347361111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45986.99347361111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45986.99347361111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45986.99347361111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45986.99347361111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45986.99347361111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45986.99347361111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45986.99347361111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45986.99347361111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45986.99347361111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45986.99347361111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45986.99347361111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45986.99347361111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45986.99347361111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45986.99347361111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45986.99347361111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45986.99347361111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45986.99347361111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45986.99347361111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45986.99347361111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45986.99347361111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45986.99347361111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45986.99347361111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45986.99347361111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45986.99347361111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45986.99347361111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45986.99347361111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45986.99347361111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45986.99347361111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45986.99347361111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45986.99347361111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45986.99347361111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45986.99347361111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45986.99347361111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45986.99347361111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45986.99347361111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45986.99347361111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45986.99347361111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45986.99347361111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45986.99347361111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45986.99347361111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45986.99347361111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161.99363564814848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2.6060546296284883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45986.99347361111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45986.99347361111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45986.99347361111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45986.99347361111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45986.99347361111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45986.99347361111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45986.99347361111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45986.99347361111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45986.99347361111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45986.99347361111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45986.99347361111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45986.99347361111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45986.99347361111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45986.99347361111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45986.99347361111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45986.99347361111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45986.99347361111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45986.99347361111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45986.99347361111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45986.99347361111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45986.99347361111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45986.99347361111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45986.99347361111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45986.99347361111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45986.99347361111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45986.99347361111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45986.99347361111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45986.99347361111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45986.99347361111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45986.99347361111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45986.99347361111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45986.99347361111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45986.99347361111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45986.99347361111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45986.99347361111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45986.99347361111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45986.99347361111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45986.99347361111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45986.99347361111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45986.99347361111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45986.99347361111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45986.99347361111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45986.99347361111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45986.99347361111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45986.99347361111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45986.99347361111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45986.99347361111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45986.99347361111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45986.99347361111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45986.99347361111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45986.99347361111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45986.99347361111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45986.99347361111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45986.99347361111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45986.99347361111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45986.99347361111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45986.99347361111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45986.99347361111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45986.99347361111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45986.99347361111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45986.99347361111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45986.99347361111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45986.99347361111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45986.99347361111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45986.99347361111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45986.99347361111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45986.99347361111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45986.99347361111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45986.99347361111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45986.99347361111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45986.99347361111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45986.99347361111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45986.99347361111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45986.99347361111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45986.99347361111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45986.99347361111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45986.99347361111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45986.99347361111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45986.99347361111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45986.99347361111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45986.99347361111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45986.99347361111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45986.99347361111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45986.99347361111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45986.99347361111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45986.99347361111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45986.99347361111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45986.99347361111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45986.99347361111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45986.99347361111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45986.99347361111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45986.99347361111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45986.99347361111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45986.99347361111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45986.99347361111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45986.99347361111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45986.99347361111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45986.99347361111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45986.99347361111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45986.99347361111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45986.99347361111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45986.99347361111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45986.99347361111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45986.99347361111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45986.99347361111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45986.99347361111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45986.99347361111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45986.99347361111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45986.99347361111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45986.99347361111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45986.99347361111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45986.99347361111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45986.99347361111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45986.99347361111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45986.99347361111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45986.99347361111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45986.99347361111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45986.99347361111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45986.99347361111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45986.99347361111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45986.99347361111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45986.99347361111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45986.99347361111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45986.99347361111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45986.99347361111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45986.99347361111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45986.99347361111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45986.99347361111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45986.99347361111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45986.99347361111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45986.99347361111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45986.99347361111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45986.99347361111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45986.99347361111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45986.99347361111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45986.99347361111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45986.99347361111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45986.99347361111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45986.99347361111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45986.99347361111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45986.99347361111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45986.99347361111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45986.99347361111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45986.99347361111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45986.99347361111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45986.99347361111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45986.99347361111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45986.99347361111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45986.99347361111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45986.99347361111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45986.99347361111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45986.99347361111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45986.99347361111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45986.99347361111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45986.99347361111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45986.99347361111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45986.99347361111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45986.99347361111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45986.99347361111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45986.99347361111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45986.99347361111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45986.99347361111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45986.99347361111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45986.99347361111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45986.99347361111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45986.99347361111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45986.99347361111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45986.99347361111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45986.99347361111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45986.99347361111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45986.99347361111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45986.99347361111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45986.99347361111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45986.99347361111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45986.99347361111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45986.99347361111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45986.99347361111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45986.99347361111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45986.99347361111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45986.99347361111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45986.99347361111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45986.99347361111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45986.99347361111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45986.99347361111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45986.99347361111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45986.99347361111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45986.99347361111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45986.99347361111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45986.99347361111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45986.99347361111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45986.99347361111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45986.99347361111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45986.99347361111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45986.99347361111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45986.99347361111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45986.99347361111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45986.99347361111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45986.99347361111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45986.99347361111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45986.99347361111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45986.99347361111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45986.99347361111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45986.99347361111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45986.99347361111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45986.99347361111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45986.99347361111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45986.99347361111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45986.99347361111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45986.99347361111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45986.99347361111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45986.99347361111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45986.99347361111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45986.99347361111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45986.99347361111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45986.99347361111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45986.99347361111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45986.99347361111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45986.99347361111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45986.99347361111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45986.99347361111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45986.99347361111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45986.99347361111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45986.99347361111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45986.99347361111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45986.99347361111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45986.99347361111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45986.99347361111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45986.99347361111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45986.99347361111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45986.99347361111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45986.99347361111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45986.99347361111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45986.99347361111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45986.99347361111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45986.99347361111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45986.99347361111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45986.99347361111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45986.99347361111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45986.99347361111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45986.99347361111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45986.99347361111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45986.99347361111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45986.99347361111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45986.99347361111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45986.99347361111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45986.99347361111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45986.99347361111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45986.99347361111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45986.99347361111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45986.99347361111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45986.99347361111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45986.99347361111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45986.99347361111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45986.99347361111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45986.99347361111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45986.99347361111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45986.99347361111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45986.99347361111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45986.99347361111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45986.99347361111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45986.99347361111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45986.99347361111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45986.99347361111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45986.99347361111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45986.99347361111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45986.99347361111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45986.99347361111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45986.99347361111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45986.99347361111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45986.99347361111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45986.99347361111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45986.99347361111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45986.99347361111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45986.99347361111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45986.99347361111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45986.99347361111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45986.99347361111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45986.99347361111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45986.99347361111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45986.99347361111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45986.99347361111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45986.99347361111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45986.99347361111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45986.99347361111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45986.99347361111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45986.99347361111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45986.99347361111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45986.99347361111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45986.99347361111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45986.99347361111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45986.99347361111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45986.99347361111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45986.99347361111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45986.99347361111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45986.99347361111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45986.99347361111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45986.99347361111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45986.99347361111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45986.99347361111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45986.99347361111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45986.99347361111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45986.99347361111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45986.99347361111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45986.99347361111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45986.99347361111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45986.99347361111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45986.99347361111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45986.99347361111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45986.99347361111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45986.99347361111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45986.99347361111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45986.99347361111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45986.99347361111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45986.99347361111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45986.99347361111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45986.99347361111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45986.99347361111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45986.99347361111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45986.99347361111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45986.99347361111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45986.99347361111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45986.99347361111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45986.99347361111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45986.99347361111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45986.99347361111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45986.99347361111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45986.99347361111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45986.99347361111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45986.99347361111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45986.99347361111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45986.99347361111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45986.99347361111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45986.99347361111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45986.99347361111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45986.99347361111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45986.99347361111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45986.99347361111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45986.99347361111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45986.99347361111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45986.99347361111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45986.99347361111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45986.99347361111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45986.99347361111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45986.99347361111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45986.99347361111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45986.99347361111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45986.99347361111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45986.99347361111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45986.99347361111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45986.99347361111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45986.99347361111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45986.99347361111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45986.99347361111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45986.99347361111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45986.99347361111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45986.99347361111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45986.99347361111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45986.99347361111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45986.99347361111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45986.99347361111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45986.99347361111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45986.99347361111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45986.99347361111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45986.99347361111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45986.99347361111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45986.99347361111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45986.99347361111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45986.99347361111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45986.99347361111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45986.99347361111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45986.99347361111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45986.99347361111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45986.99347361111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45986.99347361111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45986.99347361111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45986.99347361111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45986.99347361111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45986.99347361111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45986.99347361111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45986.99347361111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45986.99347361111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45986.99347361111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45986.99347361111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45986.99347361111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45986.99347361111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45986.99347361111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45986.99347361111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45986.99347361111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45986.99347361111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45986.99347361111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45986.99347361111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45986.99347361111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45986.99347361111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45986.99347361111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45986.99347361111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45986.99347361111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45986.99347361111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45986.99347361111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45986.99347361111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45986.99347361111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45986.99347361111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45986.99347361111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45986.99347361111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45986.99347361111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45986.99347361111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45986.99347361111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45986.99347361111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45986.99347361111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45986.99347361111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45986.99347361111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45986.99347361111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45986.99347361111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45986.99347361111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45986.99347361111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45986.99347361111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45986.99347361111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45986.99347361111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45986.99347361111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45986.99347361111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45986.99347361111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45986.99347361111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45986.99347361111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45986.99347361111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45986.99347361111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45986.99347361111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45986.99347361111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45986.99347361111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45986.99347361111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45986.99347361111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45986.99347361111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45986.99347361111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45986.99347361111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45986.99347361111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45986.99347361111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45986.99347361111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45986.99347361111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45986.99347361111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45986.99347361111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45986.99347361111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45986.99347361111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45986.99347361111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45986.99347361111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45986.99347361111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45986.99347361111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45986.99347361111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45986.99347361111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45986.99347361111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45986.99347361111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45986.99347361111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45986.99347361111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45986.99347361111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45986.99347361111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45986.99347361111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45986.99347361111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45986.99347361111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45986.99347361111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45986.99347361111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45986.99347361111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45986.99347361111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45986.99347361111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45986.99347361111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45986.99347361111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45986.99347361111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45986.99347361111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45986.99347361111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45986.99347361111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45986.99347361111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45986.99347361111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45986.99347361111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45986.99347361111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45986.99347361111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45986.99347361111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45986.99347361111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45986.99347361111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45986.99347361111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45986.99347361111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45986.99347361111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45986.99347361111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45986.99347361111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45986.99347361111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45986.99347361111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45986.99347361111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45986.99347361111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45986.99347361111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45986.99347361111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45986.99347361111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45986.99347361111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45986.99347361111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45986.99347361111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45986.99347361111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45986.99347361111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45986.99347361111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45986.99347361111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45986.99347361111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45986.99347361111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45986.99347361111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45986.99347361111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45986.99347361111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45986.99347361111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45986.99347361111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45986.99347361111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45986.99347361111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45986.99347361111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45986.99347361111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45986.99347361111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45986.99347361111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45986.99347361111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45986.99347361111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45986.99347361111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45986.99347361111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45986.99347361111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45986.99347361111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45986.99347361111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45986.99347361111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45986.99347361111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45986.99347361111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45986.99347361111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45986.99347361111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45986.99347361111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45986.99347361111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45986.99347361111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45986.99347361111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45986.99347361111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45986.99347361111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45986.99347361111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45986.99347361111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45986.99347361111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45986.99347361111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45986.99347361111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45986.99347361111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45986.99347361111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45986.99347361111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45986.99347361111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45986.99347361111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45986.99347361111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45986.99347361111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45986.99347361111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45986.99347361111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45986.99347361111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45986.99347361111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45986.99347361111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45986.99347361111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45986.99347361111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45986.99347361111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45986.99347361111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45986.99347361111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45986.99347361111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45986.99347361111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45986.99347361111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45986.99347361111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45986.99347361111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45986.99347361111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45986.99347361111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45986.99347361111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45986.99347361111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45986.99347361111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45986.99347361111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45986.99347361111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45986.99347361111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45986.99347361111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45986.99347361111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45986.99347361111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45986.99347361111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45986.99347361111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45986.99347361111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45986.99347361111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45986.99347361111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45986.99347361111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45986.99347361111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45986.99347361111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45986.99347361111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45986.99347361111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45986.99347361111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45986.99347361111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45986.99347361111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45986.99347361111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45986.99347361111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45986.99347361111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45986.99347361111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45986.99347361111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45986.99347361111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45986.99347361111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45986.99347361111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45986.99347361111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45986.99347361111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45986.99347361111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45986.99347361111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45986.99347361111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45986.99347361111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45986.99347361111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45986.99347361111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45986.99347361111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45986.99347361111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45986.99347361111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45986.99347361111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45986.99347361111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45986.99347361111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45986.99347361111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45986.99347361111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45986.99347361111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45986.99347361111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45986.99347361111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45986.99347361111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45986.99347361111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45986.99347361111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45986.99347361111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45986.99347361111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45986.99347361111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45986.99347361111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45986.99347361111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45986.99347361111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45986.99347361111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45986.99347361111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45986.99347361111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45986.99347361111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45986.99347361111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45986.99347361111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45986.99347361111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45986.99347361111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45986.99347361111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45986.99347361111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45986.99347361111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45986.99347361111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45986.99347361111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45986.99347361111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45986.99347361111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45986.99347361111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45986.99347361111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45986.99347361111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45986.99347361111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45986.99347361111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45986.99347361111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45986.99347361111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45986.99347361111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45986.99347361111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45986.99347361111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45986.99347361111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45986.99347361111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45986.99347361111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45986.99347361111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45986.99347361111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45986.99347361111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45986.99347361111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45986.99347361111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45986.99347361111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45986.99347361111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45986.99347361111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45986.99347361111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45986.99347361111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45986.99347361111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45986.99347361111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45986.99347361111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45986.99347361111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45986.99347361111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45986.99347361111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45986.99347361111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45986.99347361111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45986.99347361111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45986.99347361111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45986.99347361111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45986.99347361111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45986.99347361111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45986.99347361111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45986.99347361111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45986.99347361111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45986.99347361111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45986.99347361111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45986.99347361111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45986.99347361111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45986.99347361111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45986.99347361111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45986.99347361111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45986.99347361111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45986.99347361111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45986.99347361111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45986.99347361111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45986.99347361111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45986.99347361111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45986.99347361111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45986.99347361111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45986.99347361111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45986.99347361111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45986.99347361111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45986.99347361111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45986.99347361111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45986.99347361111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45986.99347361111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45986.99347361111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45986.99347361111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45986.99347361111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45986.99347361111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45986.99347361111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45986.99347361111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45986.99347361111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45986.99347361111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45986.99347361111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45986.99347361111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45986.99347361111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45986.99347361111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45986.99347361111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45986.99347361111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45986.99347361111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45986.99347361111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45986.99347361111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45986.99347361111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45986.99347361111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45986.99347361111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45986.99347361111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45986.99347361111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45986.99347361111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45986.99347361111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45986.99347361111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45986.99347361111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45986.99347361111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45986.99347361111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45986.99347361111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45986.99347361111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45986.99347361111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45986.99347361111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45986.99347361111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45986.99347361111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45986.99347361111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45986.99347361111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45986.99347361111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45986.99347361111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45986.99347361111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45986.99347361111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45986.99347361111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45986.99347361111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45986.99347361111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45986.99347361111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45986.99347361111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45986.99347361111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45986.99347361111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45986.99347361111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45986.99347361111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45986.99347361111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45986.99347361111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45986.99347361111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45986.99347361111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45986.99347361111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45986.99347361111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45986.99347361111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45986.99347361111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45986.99347361111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45986.99347361111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45986.99347361111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45986.99347361111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45986.99347361111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45986.99347361111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45986.99347361111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45986.99347361111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45986.99347361111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45986.99347361111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45986.99347361111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45986.99347361111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45986.99347361111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45986.99347361111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45986.99347361111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45986.99347361111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45986.99347361111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45986.99347361111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45986.99347361111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45986.99347361111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45986.99347361111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45986.99347361111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45986.99347361111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45986.99347361111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45986.99347361111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45986.99347361111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45986.99347361111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45986.99347361111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45986.99347361111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45986.99347361111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45986.99347361111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45986.99347361111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45986.99347361111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45986.99347361111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45986.99347361111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45986.99347361111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45986.99347361111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45986.99347361111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45986.99347361111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45986.99347361111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45986.99347361111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45986.99347361111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45986.99347361111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45986.99347361111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45986.99347361111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45986.99347361111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45986.99347361111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45986.99347361111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45986.99347361111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45986.99347361111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45986.99347361111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45986.99347361111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45986.99347361111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45986.99347361111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45986.99347361111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45986.99347361111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45986.99347361111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45986.99347361111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45986.99347361111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45986.99347361111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45986.99347361111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45986.99347361111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45986.99347361111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45986.99347361111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45986.99347361111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45986.99347361111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45986.99347361111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45986.99347361111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45986.99347361111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45986.99347361111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45986.99347361111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45986.99347361111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45986.99347361111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45986.99347361111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45986.99347361111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45986.99347361111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45986.99347361111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45986.99347361111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45986.99347361111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45986.99347361111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45986.99347361111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45986.99347361111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45986.99347361111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45986.99347361111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45986.99347361111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45986.99347361111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45986.99347361111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45986.99347361111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45986.99347361111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45986.99347361111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45986.99347361111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45986.99347361111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45986.99347361111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45986.99347361111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45986.99347361111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45986.99347361111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45986.99347361111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45986.99347361111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45986.99347361111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45986.99347361111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45986.99347361111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45986.99347361111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45986.99347361111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45986.99347361111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45986.99347361111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45986.99347361111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45986.99347361111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45986.99347361111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45986.99347361111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45986.99347361111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45986.99347361111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45986.99347361111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45986.99347361111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45986.99347361111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45986.99347361111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45986.99347361111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45986.99347361111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45986.99347361111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45986.99347361111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45986.99347361111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45986.99347361111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45986.99347361111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45986.99347361111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45986.99347361111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45986.99347361111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45986.99347361111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45986.99347361111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45986.99347361111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45986.99347361111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45986.99347361111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45986.99347361111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45986.99347361111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45986.99347361111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45986.99347361111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45986.99347361111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45986.99347361111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45986.99347361111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45986.99347361111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45986.99347361111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45986.99347361111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45986.99347361111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45986.99347361111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45986.99347361111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45986.99347361111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45986.99347361111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45986.99347361111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45986.99347361111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45986.99347361111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45986.99347361111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45986.99347361111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45986.99347361111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45986.99347361111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45986.99347361111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45986.99347361111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45986.99347361111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45986.99347361111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45986.99347361111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45986.99347361111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45986.99347361111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45986.99347361111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45986.99347361111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45986.99347361111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45986.99347361111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45986.99347361111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45986.99347361111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45986.99347361111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45986.99347361111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45986.99347361111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45986.99347361111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45986.99347361111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45986.99347361111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45986.99347361111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45986.99347361111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45986.99347361111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45986.99347361111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45986.99347361111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45986.99347361111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45986.99347361111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45986.99347361111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45986.99347361111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45986.99347361111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45986.99347361111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45986.99347361111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45986.99347361111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45986.99347361111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45986.99347361111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45986.99347361111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45986.99347361111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45986.99347361111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45986.99347361111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45986.99347361111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45986.99347361111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45986.99347361111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45986.99347361111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45986.99347361111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45986.99347361111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45986.99347361111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45986.99347361111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45986.99347361111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45986.99347361111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45986.99347361111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45986.99347361111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45986.99347361111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45986.99347361111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45986.99347361111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45986.99347361111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45986.99347361111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45986.99347361111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45986.99347361111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45986.99347361111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45986.99347361111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45986.99347361111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45986.99347361111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45986.99347361111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45986.99347361111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45986.99347361111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45986.99347361111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45986.99347361111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45986.99347361111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45986.99347361111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45986.99347361111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45986.99347361111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45986.99347361111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45986.99347361111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45986.99347361111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45986.99347361111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45986.99347361111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45986.99347361111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45986.99347361111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45986.99347361111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45986.99347361111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45986.99347361111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45986.99347361111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45986.99347361111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45986.99347361111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45986.99347361111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45986.99347361111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45986.99347361111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45986.99347361111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45986.99347361111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45986.99347361111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45986.99347361111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45986.99347361111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45986.99347361111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45986.99347361111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45986.99347361111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45986.99347361111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45986.99347361111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45986.99347361111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45986.99347361111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45986.99347361111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45986.99347361111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45986.99347361111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45986.99347361111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45986.99347361111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45986.99347361111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45986.99347361111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45986.99347361111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45986.99347361111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45986.99347361111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45986.99347361111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45986.99347361111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45986.99347361111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45986.99347361111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45986.99347361111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45986.99347361111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45986.99347361111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45986.99347361111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45986.99347361111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45986.99347361111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45986.99347361111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45986.99347361111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45986.99347361111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45986.99347361111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45986.99347361111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45986.99347361111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45986.99347361111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45986.99347361111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45986.99347361111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45986.99347361111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45986.99347361111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45986.99347361111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45986.99347361111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45986.99347361111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45986.99347361111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45986.99347361111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45986.99347361111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45986.99347361111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45986.99347361111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45986.99347361111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45986.99347361111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45986.99347361111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45986.99347361111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45986.99347361111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45986.99347361111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45986.99347361111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45986.99347361111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45986.99347361111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45986.99347361111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45986.99347361111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45986.99347361111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45986.99347361111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45986.99347361111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45986.99347361111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45986.99347361111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45986.99347361111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45986.99347361111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45986.99347361111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45986.99347361111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45986.99347361111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45986.99347361111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45986.99347361111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45986.99347361111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45986.99347361111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45986.99347361111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45986.99347361111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45986.99347361111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45986.99347361111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45986.99347361111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45986.99347361111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45986.99347361111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283.51275601851376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3.0753703700611368E-2</v>
      </c>
      <c r="H3" s="95">
        <v>45986.956550925926</v>
      </c>
      <c r="I3" s="113" t="str">
        <f>IFERROR(VLOOKUP(D3,DB!A:F,6,0),"")</f>
        <v>Generator-SG</v>
      </c>
      <c r="J3" s="113" t="str">
        <f>IFERROR(VLOOKUP(D3,DB!A:G,7,0),"")</f>
        <v>In progress</v>
      </c>
      <c r="K3" s="97"/>
      <c r="L3" s="91" t="str">
        <f>IFERROR(VLOOKUP(D3,DB!A:I,9,0),"")</f>
        <v>Latis</v>
      </c>
    </row>
    <row r="4" spans="1:16" ht="15" customHeight="1">
      <c r="A4" s="113"/>
      <c r="B4" s="113" t="str">
        <f>IFERROR(VLOOKUP(D4,DB!A:K,11,0),"")</f>
        <v/>
      </c>
      <c r="C4" s="93"/>
      <c r="D4" s="91"/>
      <c r="E4" s="94"/>
      <c r="F4" s="95"/>
      <c r="G4" s="96">
        <f t="shared" ca="1" si="0"/>
        <v>45986.99347361111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45986.99347361111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45986.99347361111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45986.99347361111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45986.99347361111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45986.99347361111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45986.99347361111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45986.99347361111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45986.99347361111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45986.99347361111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45986.99347361111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45986.99347361111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45986.99347361111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45986.99347361111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45986.99347361111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45986.99347361111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45986.99347361111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45986.99347361111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45986.99347361111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45986.99347361111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45986.99347361111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45986.99347361111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45986.99347361111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45986.99347361111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45986.99347361111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45986.99347361111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45986.99347361111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45986.99347361111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45986.99347361111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45986.99347361111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45986.99347361111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45986.99347361111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45986.99347361111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45986.99347361111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45986.99347361111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45986.99347361111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45986.99347361111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45986.99347361111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45986.99347361111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45986.99347361111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45986.99347361111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45986.99347361111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45986.99347361111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45986.99347361111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45986.99347361111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45986.99347361111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45986.99347361111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45986.99347361111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45986.99347361111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45986.99347361111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45986.99347361111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45986.99347361111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45986.99347361111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45986.99347361111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45986.99347361111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45986.99347361111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45986.99347361111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45986.99347361111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45986.99347361111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45986.99347361111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45986.99347361111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45986.99347361111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45986.99347361111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45986.99347361111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45986.99347361111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45986.99347361111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45986.99347361111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45986.99347361111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45986.99347361111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45986.99347361111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45986.99347361111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45986.99347361111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45986.99347361111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45986.99347361111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45986.99347361111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45986.99347361111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45986.99347361111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45986.99347361111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45986.99347361111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45986.99347361111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45986.99347361111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45986.99347361111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45986.99347361111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45986.99347361111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45986.99347361111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45986.99347361111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45986.99347361111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45986.99347361111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45986.99347361111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45986.99347361111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45986.99347361111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45986.99347361111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45986.99347361111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45986.99347361111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45986.99347361111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45986.99347361111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45986.99347361111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45986.99347361111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45986.99347361111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45986.99347361111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45986.99347361111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45986.99347361111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45986.99347361111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45986.99347361111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45986.99347361111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45986.99347361111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45986.99347361111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45986.99347361111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45986.99347361111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45986.99347361111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45986.99347361111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45986.99347361111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45986.99347361111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45986.99347361111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45986.99347361111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45986.99347361111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45986.99347361111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45986.99347361111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45986.99347361111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45986.99347361111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45986.99347361111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45986.99347361111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45986.99347361111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45986.99347361111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45986.99347361111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45986.99347361111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45986.99347361111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45986.99347361111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45986.99347361111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45986.99347361111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45986.99347361111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45986.99347361111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45986.99347361111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45986.99347361111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45986.99347361111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45986.99347361111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45986.99347361111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45986.99347361111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45986.99347361111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45986.99347361111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45986.99347361111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45986.99347361111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45986.99347361111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45986.99347361111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45986.99347361111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45986.99347361111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45986.99347361111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45986.99347361111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45986.99347361111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45986.99347361111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45986.99347361111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45986.99347361111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45986.99347361111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45986.99347361111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45986.99347361111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45986.99347361111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45986.99347361111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45986.99347361111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45986.99347361111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45986.99347361111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45986.99347361111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45986.99347361111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45986.99347361111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45986.99347361111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45986.99347361111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45986.99347361111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45986.99347361111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45986.99347361111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45986.99347361111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45986.99347361111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45986.99347361111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45986.99347361111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45986.99347361111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45986.99347361111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45986.99347361111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45986.99347361111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45986.99347361111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45986.99347361111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45986.99347361111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45986.99347361111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45986.99347361111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45986.99347361111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45986.99347361111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45986.99347361111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45986.99347361111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45986.99347361111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45986.99347361111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45986.99347361111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45986.99347361111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45986.99347361111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45986.99347361111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45986.99347361111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45986.99347361111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45986.99347361111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45986.99347361111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45986.99347361111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45986.99347361111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45986.99347361111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45986.99347361111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45986.99347361111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45986.99347361111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45986.99347361111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45986.99347361111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45986.99347361111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45986.99347361111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45986.99347361111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45986.99347361111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45986.99347361111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45986.99347361111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45986.99347361111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45986.99347361111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45986.99347361111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45986.99347361111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45986.99347361111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45986.99347361111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45986.99347361111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45986.99347361111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45986.99347361111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45986.99347361111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45986.99347361111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45986.99347361111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45986.99347361111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45986.99347361111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45986.99347361111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45986.99347361111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45986.99347361111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45986.99347361111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45986.99347361111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45986.99347361111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45986.99347361111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45986.99347361111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45986.99347361111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45986.99347361111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45986.99347361111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45986.99347361111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45986.99347361111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45986.99347361111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45986.99347361111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45986.99347361111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45986.99347361111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45986.99347361111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45986.99347361111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45986.99347361111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45986.99347361111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45986.99347361111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45986.99347361111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45986.99347361111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45986.99347361111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45986.99347361111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45986.99347361111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45986.99347361111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45986.99347361111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45986.99347361111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45986.99347361111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45986.99347361111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45986.99347361111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45986.99347361111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45986.99347361111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45986.99347361111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45986.99347361111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45986.99347361111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45986.99347361111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45986.99347361111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45986.99347361111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45986.99347361111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45986.99347361111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45986.99347361111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45986.99347361111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45986.99347361111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45986.99347361111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45986.99347361111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45986.99347361111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45986.99347361111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45986.99347361111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45986.99347361111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45986.99347361111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45986.99347361111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45986.99347361111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45986.99347361111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45986.99347361111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45986.99347361111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45986.99347361111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45986.99347361111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45986.99347361111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45986.99347361111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45986.99347361111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45986.99347361111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45986.99347361111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45986.99347361111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45986.99347361111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45986.99347361111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45986.99347361111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45986.99347361111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45986.99347361111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45986.99347361111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45986.99347361111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45986.99347361111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45986.99347361111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45986.99347361111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45986.99347361111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45986.99347361111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45986.99347361111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45986.99347361111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45986.99347361111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45986.99347361111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45986.99347361111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45986.99347361111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45986.99347361111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45986.99347361111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45986.99347361111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45986.99347361111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45986.99347361111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45986.99347361111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45986.99347361111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45986.99347361111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45986.99347361111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45986.99347361111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45986.99347361111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45986.99347361111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45986.99347361111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45986.99347361111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45986.99347361111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45986.99347361111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45986.99347361111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45986.99347361111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45986.99347361111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45986.99347361111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45986.99347361111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45986.99347361111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45986.99347361111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45986.99347361111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45986.99347361111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45986.99347361111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45986.99347361111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45986.99347361111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45986.99347361111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45986.99347361111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45986.99347361111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45986.99347361111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45986.99347361111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45986.99347361111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45986.99347361111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45986.99347361111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95.161413425921637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60.804596296293312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38.332362499997544</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5.6201749999963795</v>
      </c>
      <c r="H5" s="122">
        <v>45981.360798611109</v>
      </c>
      <c r="I5" s="109" t="str">
        <f>IFERROR(VLOOKUP(D5,DB!A:F,6,0),"")</f>
        <v>SCECO</v>
      </c>
      <c r="J5" s="109" t="str">
        <f>IFERROR(VLOOKUP(D5,DB!A:G,7,0),"")</f>
        <v>Dead</v>
      </c>
      <c r="K5" s="109" t="s">
        <v>39117</v>
      </c>
      <c r="L5" s="109" t="str">
        <f>IFERROR(VLOOKUP(D5,DB!A:I,9,0),"")</f>
        <v>Latis</v>
      </c>
    </row>
    <row r="6" spans="1:13">
      <c r="A6" s="109" t="s">
        <v>39118</v>
      </c>
      <c r="B6" s="109" t="str">
        <f>IFERROR(VLOOKUP(D6,DB!A:K,11,0),"")</f>
        <v>R5</v>
      </c>
      <c r="C6" s="109">
        <v>2</v>
      </c>
      <c r="D6" s="109" t="s">
        <v>37374</v>
      </c>
      <c r="E6" s="109" t="s">
        <v>39021</v>
      </c>
      <c r="F6" s="122">
        <v>45986.862199074072</v>
      </c>
      <c r="G6" s="111">
        <f ca="1">IFERROR(NOW()-F6,"")</f>
        <v>0.13127453703782521</v>
      </c>
      <c r="H6" s="122">
        <v>45986.854375000003</v>
      </c>
      <c r="I6" s="109" t="str">
        <f>IFERROR(VLOOKUP(D6,DB!A:F,6,0),"")</f>
        <v>Generator-SG</v>
      </c>
      <c r="J6" s="109" t="str">
        <f>IFERROR(VLOOKUP(D6,DB!A:G,7,0),"")</f>
        <v>Vandalized</v>
      </c>
      <c r="K6" s="109" t="s">
        <v>39119</v>
      </c>
      <c r="L6" s="109" t="str">
        <f>IFERROR(VLOOKUP(D6,DB!A:I,9,0),"")</f>
        <v>Latis</v>
      </c>
    </row>
    <row r="7" spans="1:13">
      <c r="A7" s="109"/>
      <c r="B7" s="109" t="str">
        <f>IFERROR(VLOOKUP(D7,DB!A:K,11,0),"")</f>
        <v/>
      </c>
      <c r="C7" s="109"/>
      <c r="D7" s="109"/>
      <c r="E7" s="109"/>
      <c r="F7" s="109"/>
      <c r="G7" s="111">
        <f ca="1">IFERROR(NOW()-F7,"")</f>
        <v>45986.99347361111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45986.99347361111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45986.99347361111</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45986.99347361111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45986.99347361111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45986.99347361111</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45986.99347361111</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45986.99347361111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45986.99347361111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45986.99347361111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45986.99347361111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45986.99347361111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45986.99347361111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45986.99347361111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45986.99347361111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45986.99347361111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45986.99347361111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45986.99347361111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45986.99347361111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45986.99347361111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45986.99347361111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45986.99347361111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45986.99347361111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45986.99347361111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45986.99347361111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45986.99347361111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45986.99347361111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45986.99347361111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45986.99347361111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45986.99347361111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45986.99347361111</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45986.99347361111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45986.99347361111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45986.99347361111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45986.99347361111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45986.99347361111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45986.99347361111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45986.99347361111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45986.99347361111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45986.99347361111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45986.99347361111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45986.99347361111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45986.99347361111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45986.99347361111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45986.99347361111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45986.99347361111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45986.99347361111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45986.99347361111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45986.99347361111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45986.99347361111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45986.99347361111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45986.99347361111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45986.99347361111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45986.99347361111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45986.99347361111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45986.99347361111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45986.99347361111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45986.99347361111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45986.99347361111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45986.99347361111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45986.99347361111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45986.99347361111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45986.99347361111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45986.99347361111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45986.99347361111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45986.99347361111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45986.99347361111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45986.99347361111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45986.99347361111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