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97" documentId="120_S{2AC9BD13-BADA-5192-A53E-5A8FF88502F6}" xr6:coauthVersionLast="47" xr6:coauthVersionMax="47" xr10:uidLastSave="{C6C7743D-7377-4091-9B69-62D0D68D294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<sst xmlns="http://schemas.openxmlformats.org/spreadsheetml/2006/main" count="180289" uniqueCount="39129">
  <si>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</si>
  <si>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</si>
  <si>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</si>
  <si>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</si>
  <si>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</si>
  <si>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</si>
  <si>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</si>
  <si>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</si>
  <si>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</si>
  <si>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</si>
  <si>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</si>
  <si>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</si>
  <si>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</si>
  <si>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</si>
  <si>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</si>
  <si>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</si>
  <si>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</si>
  <si>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</si>
  <si>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</si>
  <si>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</si>
  <si>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</si>
  <si>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</si>
  <si>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</si>
  <si>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</si>
  <si>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</si>
  <si>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</si>
  <si>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</si>
  <si>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</si>
  <si>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</si>
  <si>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</si>
  <si>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</si>
  <si>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</si>
  <si>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</si>
  <si>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</si>
  <si>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</si>
  <si>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</si>
  <si>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</si>
  <si>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</si>
  <si>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</si>
  <si>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</si>
  <si>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</si>
  <si>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</si>
  <si>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</si>
  <si>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</si>
  <si>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</si>
  <si>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</si>
  <si>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</si>
  <si>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</si>
  <si>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</si>
  <si>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</si>
  <si>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</si>
  <si>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</si>
  <si>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</si>
  <si>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</si>
  <si>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</si>
  <si>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</si>
  <si>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</si>
  <si>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</si>
  <si>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</si>
  <si>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</si>
  <si>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</si>
  <si>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</si>
  <si>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</si>
  <si>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</si>
  <si>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</si>
  <si>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</si>
  <si>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</si>
  <si>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</si>
  <si>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</si>
  <si>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</si>
  <si>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</si>
  <si>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</si>
  <si>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</si>
  <si>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</si>
  <si>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</si>
  <si>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</si>
  <si>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</si>
  <si>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</si>
  <si>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</si>
  <si>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</si>
  <si>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</si>
  <si>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</si>
  <si>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</si>
  <si>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</si>
  <si>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</si>
  <si>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</si>
  <si>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</si>
  <si>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</si>
  <si>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</si>
  <si>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</si>
  <si>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</si>
  <si>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</si>
  <si>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</si>
  <si>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</si>
  <si>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</si>
  <si>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</si>
  <si>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</si>
  <si>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</si>
  <si>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</si>
  <si>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</si>
  <si>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</si>
  <si>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</si>
  <si>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</si>
  <si>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</si>
  <si>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</si>
  <si>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</si>
  <si>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</si>
  <si>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</si>
  <si>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</si>
  <si>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</si>
  <si>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</si>
  <si>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</si>
  <si>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</si>
  <si>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</si>
  <si>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</si>
  <si>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</si>
  <si>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</si>
  <si>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</si>
  <si>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</si>
  <si>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</si>
  <si>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</si>
  <si>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</si>
  <si>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</si>
  <si>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</si>
  <si>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</si>
  <si>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</si>
  <si>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</si>
  <si>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</si>
  <si>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</si>
  <si>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</si>
  <si>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</si>
  <si>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</si>
  <si>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</si>
  <si>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</si>
  <si>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</si>
  <si>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</si>
  <si>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</si>
  <si>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</si>
  <si>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</si>
  <si>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</si>
  <si>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</si>
  <si>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</si>
  <si>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</si>
  <si>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</si>
  <si>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</si>
  <si>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</si>
  <si>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</si>
  <si>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</si>
  <si>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</si>
  <si>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</si>
  <si>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</si>
  <si>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</si>
  <si>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</si>
  <si>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</si>
  <si>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</si>
  <si>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</si>
  <si>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</si>
  <si>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</si>
  <si>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</si>
  <si>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</si>
  <si>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</si>
  <si>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</si>
  <si>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</si>
  <si>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</si>
  <si>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</si>
  <si>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</si>
  <si>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</si>
  <si>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</si>
  <si>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</si>
  <si>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</si>
  <si>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</si>
  <si>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</si>
  <si>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</si>
  <si>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</si>
  <si>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</si>
  <si>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</si>
  <si>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</si>
  <si>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</si>
  <si>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</si>
  <si>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</si>
  <si>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</si>
  <si>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</si>
  <si>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</si>
  <si>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</si>
  <si>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</si>
  <si>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</si>
  <si>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</si>
  <si>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</si>
  <si>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</si>
  <si>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</si>
  <si>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</si>
  <si>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</si>
  <si>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</si>
  <si>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</si>
  <si>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</si>
  <si>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</si>
  <si>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</si>
  <si>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</si>
  <si>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</si>
  <si>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</si>
  <si>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</si>
  <si>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</si>
  <si>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</si>
  <si>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</si>
  <si>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</si>
  <si>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</si>
  <si>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</si>
  <si>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</si>
  <si>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</si>
  <si>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</si>
  <si>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</si>
  <si>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</si>
  <si>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</si>
  <si>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</si>
  <si>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</si>
  <si>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</si>
  <si>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</si>
  <si>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</si>
  <si>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</si>
  <si>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</si>
  <si>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</si>
  <si>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</si>
  <si>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</si>
  <si>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</si>
  <si>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</si>
  <si>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</si>
  <si>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</si>
  <si>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</si>
  <si>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</si>
  <si>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</si>
  <si>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</si>
  <si>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</si>
  <si>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</si>
  <si>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</si>
  <si>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</si>
  <si>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</si>
  <si>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</si>
  <si>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</si>
  <si>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</si>
  <si>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</si>
  <si>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</si>
  <si>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</si>
  <si>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</si>
  <si>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</si>
  <si>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</si>
  <si>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</si>
  <si>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</si>
  <si>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</si>
  <si>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</si>
  <si>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</si>
  <si>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</si>
  <si>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</si>
  <si>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</si>
  <si>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</si>
  <si>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</si>
  <si>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</si>
  <si>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</si>
  <si>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</si>
  <si>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</si>
  <si>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</si>
  <si>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</si>
  <si>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</si>
  <si>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</si>
  <si>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</si>
  <si>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</si>
  <si>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</si>
  <si>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</si>
  <si>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</si>
  <si>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</si>
  <si>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</si>
  <si>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</si>
  <si>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</si>
  <si>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</si>
  <si>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</si>
  <si>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</si>
  <si>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</si>
  <si>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</si>
  <si>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</si>
  <si>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</si>
  <si>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</si>
  <si>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</si>
  <si>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</si>
  <si>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</si>
  <si>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</si>
  <si>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</si>
  <si>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</si>
  <si>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</si>
  <si>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</si>
  <si>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</si>
  <si>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</si>
  <si>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</si>
  <si>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</si>
  <si>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</si>
  <si>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</si>
  <si>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</si>
  <si>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</si>
  <si>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</si>
  <si>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</si>
  <si>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</si>
  <si>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</si>
  <si>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</si>
  <si>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</si>
  <si>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</si>
  <si>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</si>
  <si>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</si>
  <si>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</si>
  <si>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</si>
  <si>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</si>
  <si>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</si>
  <si>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</si>
  <si>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</si>
  <si>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</si>
  <si>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</si>
  <si>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</si>
  <si>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</si>
  <si>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</si>
  <si>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</si>
  <si>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</si>
  <si>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</si>
  <si>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</si>
  <si>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</si>
  <si>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</si>
  <si>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</si>
  <si>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</si>
  <si>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</si>
  <si>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</si>
  <si>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</si>
  <si>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</si>
  <si>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</si>
  <si>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</si>
  <si>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</si>
  <si>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</si>
  <si>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</si>
  <si>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</si>
  <si>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</si>
  <si>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</si>
  <si>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</si>
  <si>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</si>
  <si>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</si>
  <si>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</si>
  <si>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</si>
  <si>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</si>
  <si>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</si>
  <si>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</si>
  <si>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</si>
  <si>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</si>
  <si>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</si>
  <si>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</si>
  <si>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</si>
  <si>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</si>
  <si>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</si>
  <si>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</si>
  <si>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</si>
  <si>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</si>
  <si>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</si>
  <si>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</si>
  <si>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</si>
  <si>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</si>
  <si>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</si>
  <si>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</si>
  <si>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</si>
  <si>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</si>
  <si>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</si>
  <si>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</si>
  <si>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</si>
  <si>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</si>
  <si>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</si>
  <si>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</si>
  <si>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</si>
  <si>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</si>
  <si>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</si>
  <si>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</si>
  <si>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</si>
  <si>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</si>
  <si>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</si>
  <si>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</si>
  <si>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</si>
  <si>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</si>
  <si>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</si>
  <si>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</si>
  <si>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</si>
  <si>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</si>
  <si>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</si>
  <si>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</si>
  <si>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</si>
  <si>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</si>
  <si>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</si>
  <si>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</si>
  <si>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</si>
  <si>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</si>
  <si>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</si>
  <si>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</si>
  <si>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</si>
  <si>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</si>
  <si>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</si>
  <si>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</si>
  <si>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</si>
  <si>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</si>
  <si>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</si>
  <si>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</si>
  <si>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</si>
  <si>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</si>
  <si>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</si>
  <si>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</si>
  <si>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</si>
  <si>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</si>
  <si>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</si>
  <si>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</si>
  <si>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</si>
  <si>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</si>
  <si>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</si>
  <si>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</si>
  <si>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</si>
  <si>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</si>
  <si>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</si>
  <si>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</si>
  <si>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</si>
  <si>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</si>
  <si>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</si>
  <si>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</si>
  <si>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</si>
  <si>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</si>
  <si>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</si>
  <si>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</si>
  <si>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</si>
  <si>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</si>
  <si>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</si>
  <si>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</si>
  <si>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</si>
  <si>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</si>
  <si>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</si>
  <si>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</si>
  <si>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</si>
  <si>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</si>
  <si>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</si>
  <si>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</si>
  <si>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</si>
  <si>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</si>
  <si>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</si>
  <si>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</si>
  <si>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</si>
  <si>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</si>
  <si>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</si>
  <si>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</si>
  <si>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</si>
  <si>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</si>
  <si>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</si>
  <si>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</si>
  <si>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</si>
  <si>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</si>
  <si>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</si>
  <si>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</si>
  <si>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</si>
  <si>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</si>
  <si>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</si>
  <si>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</si>
  <si>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</si>
  <si>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</si>
  <si>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</si>
  <si>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</si>
  <si>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</si>
  <si>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</si>
  <si>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</si>
  <si>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</si>
  <si>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</si>
  <si>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</si>
  <si>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</si>
  <si>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</si>
  <si>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</si>
  <si>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</si>
  <si>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</si>
  <si>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</si>
  <si>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</si>
  <si>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</si>
  <si>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</si>
  <si>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</si>
  <si>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</si>
  <si>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</si>
  <si>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</si>
  <si>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</si>
  <si>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</si>
  <si>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</si>
  <si>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</si>
  <si>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</si>
  <si>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</si>
  <si>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</si>
  <si>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</si>
  <si>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</si>
  <si>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</si>
  <si>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</si>
  <si>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</si>
  <si>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</si>
  <si>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</si>
  <si>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</si>
  <si>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</si>
  <si>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</si>
  <si>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</si>
  <si>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</si>
  <si>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</si>
  <si>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</si>
  <si>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</si>
  <si>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</si>
  <si>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</si>
  <si>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</si>
  <si>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</si>
  <si>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</si>
  <si>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</si>
  <si>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</si>
  <si>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</si>
  <si>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</si>
  <si>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</si>
  <si>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</si>
  <si>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</si>
  <si>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</si>
  <si>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</si>
  <si>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</si>
  <si>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</si>
  <si>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</si>
  <si>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</si>
  <si>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</si>
  <si>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</si>
  <si>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</si>
  <si>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</si>
  <si>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</si>
  <si>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</si>
  <si>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</si>
  <si>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</si>
  <si>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</si>
  <si>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</si>
  <si>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</si>
  <si>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</si>
  <si>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</si>
  <si>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</si>
  <si>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</si>
  <si>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</si>
  <si>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</si>
  <si>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</si>
  <si>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</si>
  <si>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</si>
  <si>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</si>
  <si>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</si>
  <si>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</si>
  <si>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</si>
  <si>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</si>
  <si>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</si>
  <si>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</si>
  <si>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</si>
  <si>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</si>
  <si>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</si>
  <si>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</si>
  <si>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</si>
  <si>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</si>
  <si>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</si>
  <si>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</si>
  <si>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</si>
  <si>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</si>
  <si>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</si>
  <si>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</si>
  <si>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</si>
  <si>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</si>
  <si>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</si>
  <si>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</si>
  <si>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</si>
  <si>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</si>
  <si>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</si>
  <si>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</si>
  <si>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</si>
  <si>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</si>
  <si>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</si>
  <si>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</si>
  <si>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</si>
  <si>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</si>
  <si>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</si>
  <si>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</si>
  <si>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</si>
  <si>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</si>
  <si>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</si>
  <si>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</si>
  <si>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</si>
  <si>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</si>
  <si>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</si>
  <si>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</si>
  <si>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</si>
  <si>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</si>
  <si>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</si>
  <si>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</si>
  <si>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</si>
  <si>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</si>
  <si>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</si>
  <si>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</si>
  <si>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</si>
  <si>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</si>
  <si>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</si>
  <si>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</si>
  <si>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</si>
  <si>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</si>
  <si>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</si>
  <si>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</si>
  <si>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</si>
  <si>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</si>
  <si>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</si>
  <si>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</si>
  <si>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</si>
  <si>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</si>
  <si>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</si>
  <si>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</si>
  <si>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</si>
  <si>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</si>
  <si>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</si>
  <si>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</si>
  <si>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</si>
  <si>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</si>
  <si>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</si>
  <si>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</si>
  <si>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</si>
  <si>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</si>
  <si>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</si>
  <si>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</si>
  <si>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</si>
  <si>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</si>
  <si>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</si>
  <si>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</si>
  <si>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</si>
  <si>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</si>
  <si>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</si>
  <si>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</si>
  <si>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</si>
  <si>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</si>
  <si>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</si>
  <si>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</si>
  <si>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</si>
  <si>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</si>
  <si>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</si>
  <si>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</si>
  <si>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</si>
  <si>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</si>
  <si>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</si>
  <si>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</si>
  <si>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</si>
  <si>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</si>
  <si>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</si>
  <si>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</si>
  <si>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</si>
  <si>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</si>
  <si>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</si>
  <si>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</si>
  <si>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</si>
  <si>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</si>
  <si>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</si>
  <si>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</si>
  <si>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</si>
  <si>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</si>
  <si>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</si>
  <si>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</si>
  <si>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</si>
  <si>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</si>
  <si>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</si>
  <si>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</si>
  <si>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</si>
  <si>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</si>
  <si>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</si>
  <si>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</si>
  <si>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</si>
  <si>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</si>
  <si>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</si>
  <si>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</si>
  <si>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</si>
  <si>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</si>
  <si>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</si>
  <si>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</si>
  <si>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</si>
  <si>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</si>
  <si>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</si>
  <si>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</si>
  <si>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</si>
  <si>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</si>
  <si>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</si>
  <si>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</si>
  <si>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</si>
  <si>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</si>
  <si>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</si>
  <si>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</si>
  <si>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</si>
  <si>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</si>
  <si>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</si>
  <si>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</si>
  <si>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</si>
  <si>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</si>
  <si>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</si>
  <si>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</si>
  <si>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</si>
  <si>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</si>
  <si>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</si>
  <si>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</si>
  <si>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</si>
  <si>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</si>
  <si>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</si>
  <si>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</si>
  <si>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</si>
  <si>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</si>
  <si>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</si>
  <si>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</si>
  <si>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</si>
  <si>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</si>
  <si>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</si>
  <si>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</si>
  <si>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</si>
  <si>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</si>
  <si>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</si>
  <si>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</si>
  <si>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</si>
  <si>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</si>
  <si>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</si>
  <si>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</si>
  <si>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</si>
  <si>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</si>
  <si>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</si>
  <si>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</si>
  <si>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</si>
  <si>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</si>
  <si>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</si>
  <si>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</si>
  <si>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</si>
  <si>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</si>
  <si>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</si>
  <si>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</si>
  <si>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</si>
  <si>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</si>
  <si>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</si>
  <si>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</si>
  <si>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</si>
  <si>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</si>
  <si>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</si>
  <si>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</si>
  <si>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</si>
  <si>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</si>
  <si>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</si>
  <si>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</si>
  <si>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</si>
  <si>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</si>
  <si>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</si>
  <si>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</si>
  <si>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</si>
  <si>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</si>
  <si>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</si>
  <si>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</si>
  <si>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</si>
  <si>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</si>
  <si>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</si>
  <si>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</si>
  <si>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</si>
  <si>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</si>
  <si>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</si>
  <si>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</si>
  <si>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</si>
  <si>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</si>
  <si>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</si>
  <si>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</si>
  <si>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</si>
  <si>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</si>
  <si>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</si>
  <si>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</si>
  <si>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</si>
  <si>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</si>
  <si>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</si>
  <si>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</si>
  <si>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</si>
  <si>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</si>
  <si>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</si>
  <si>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</si>
  <si>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</si>
  <si>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</si>
  <si>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</si>
  <si>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</si>
  <si>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</si>
  <si>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</si>
  <si>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</si>
  <si>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</si>
  <si>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</si>
  <si>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</si>
  <si>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</si>
  <si>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</si>
  <si>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</si>
  <si>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</si>
  <si>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</si>
  <si>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</si>
  <si>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</si>
  <si>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</si>
  <si>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</si>
  <si>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</si>
  <si>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</si>
  <si>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</si>
  <si>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</si>
  <si>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</si>
  <si>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</si>
  <si>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</si>
  <si>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</si>
  <si>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</si>
  <si>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</si>
  <si>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</si>
  <si>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</si>
  <si>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</si>
  <si>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</si>
  <si>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</si>
  <si>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</si>
  <si>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</si>
  <si>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</si>
  <si>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</si>
  <si>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</si>
  <si>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</si>
  <si>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</si>
  <si>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</si>
  <si>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</si>
  <si>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</si>
  <si>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</si>
  <si>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</si>
  <si>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</si>
  <si>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</si>
  <si>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</si>
  <si>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</si>
  <si>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</si>
  <si>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</si>
  <si>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</si>
  <si>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</si>
  <si>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</si>
  <si>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</si>
  <si>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</si>
  <si>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</si>
  <si>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</si>
  <si>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</si>
  <si>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</si>
  <si>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</si>
  <si>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</si>
  <si>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</si>
  <si>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</si>
  <si>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</si>
  <si>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</si>
  <si>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</si>
  <si>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</si>
  <si>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</si>
  <si>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</si>
  <si>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</si>
  <si>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</si>
  <si>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</si>
  <si>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</si>
  <si>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</si>
  <si>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</si>
  <si>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</si>
  <si>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</si>
  <si>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</si>
  <si>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</si>
  <si>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</si>
  <si>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</si>
  <si>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</si>
  <si>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</si>
  <si>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</si>
  <si>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</si>
  <si>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</si>
  <si>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</si>
  <si>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</si>
  <si>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</si>
  <si>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</si>
  <si>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</si>
  <si>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</si>
  <si>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</si>
  <si>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</si>
  <si>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</si>
  <si>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</si>
  <si>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</si>
  <si>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</si>
  <si>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</si>
  <si>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</si>
  <si>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</si>
  <si>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</si>
  <si>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</si>
  <si>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</si>
  <si>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</si>
  <si>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</si>
  <si>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</si>
  <si>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</si>
  <si>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</si>
  <si>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</si>
  <si>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</si>
  <si>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</si>
  <si>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</si>
  <si>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</si>
  <si>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</si>
  <si>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</si>
  <si>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</si>
  <si>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</si>
  <si>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</si>
  <si>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</si>
  <si>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</si>
  <si>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</si>
  <si>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</si>
  <si>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</si>
  <si>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</si>
  <si>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</si>
  <si>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</si>
  <si>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</si>
  <si>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</si>
  <si>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</si>
  <si>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</si>
  <si>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</si>
  <si>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</si>
  <si>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</si>
  <si>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</si>
  <si>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</si>
  <si>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</si>
  <si>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</si>
  <si>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</si>
  <si>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</si>
  <si>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</si>
  <si>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</si>
  <si>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</si>
  <si>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</si>
  <si>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</si>
  <si>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</si>
  <si>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</si>
  <si>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</si>
  <si>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</si>
  <si>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</si>
  <si>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</si>
  <si>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</si>
  <si>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</si>
  <si>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</si>
  <si>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</si>
  <si>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</si>
  <si>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</si>
  <si>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</si>
  <si>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</si>
  <si>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</si>
  <si>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</si>
  <si>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</si>
  <si>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</si>
  <si>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</si>
  <si>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</si>
  <si>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</si>
  <si>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</si>
  <si>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</si>
  <si>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</si>
  <si>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</si>
  <si>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</si>
  <si>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</si>
  <si>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</si>
  <si>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</si>
  <si>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</si>
  <si>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</si>
  <si>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</si>
  <si>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</si>
  <si>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</si>
  <si>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</si>
  <si>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</si>
  <si>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</si>
  <si>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</si>
  <si>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</si>
  <si>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</si>
  <si>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</si>
  <si>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</si>
  <si>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</si>
  <si>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</si>
  <si>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</si>
  <si>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</si>
  <si>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</si>
  <si>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</si>
  <si>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</si>
  <si>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</si>
  <si>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</si>
  <si>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</si>
  <si>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</si>
  <si>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</si>
  <si>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</si>
  <si>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</si>
  <si>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</si>
  <si>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</si>
  <si>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</si>
  <si>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</si>
  <si>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</si>
  <si>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</si>
  <si>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</si>
  <si>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</si>
  <si>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</si>
  <si>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</si>
  <si>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</si>
  <si>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</si>
  <si>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</si>
  <si>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</si>
  <si>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</si>
  <si>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</si>
  <si>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</si>
  <si>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</si>
  <si>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</si>
  <si>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</si>
  <si>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</si>
  <si>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</si>
  <si>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</si>
  <si>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</si>
  <si>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</si>
  <si>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</si>
  <si>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</si>
  <si>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</si>
  <si>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</si>
  <si>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</si>
  <si>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</si>
  <si>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</si>
  <si>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</si>
  <si>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</si>
  <si>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</si>
  <si>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</si>
  <si>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</si>
  <si>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</si>
  <si>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</si>
  <si>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</si>
  <si>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</si>
  <si>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</si>
  <si>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</si>
  <si>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</si>
  <si>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</si>
  <si>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</si>
  <si>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</si>
  <si>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</si>
  <si>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</si>
  <si>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</si>
  <si>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</si>
  <si>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</si>
  <si>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</si>
  <si>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</si>
  <si>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</si>
  <si>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</si>
  <si>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</si>
  <si>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</si>
  <si>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</si>
  <si>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</si>
  <si>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</si>
  <si>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</si>
  <si>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</si>
  <si>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</si>
  <si>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</si>
  <si>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</si>
  <si>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</si>
  <si>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</si>
  <si>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</si>
  <si>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</si>
  <si>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</si>
  <si>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</si>
  <si>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</si>
  <si>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</si>
  <si>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</si>
  <si>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</si>
  <si>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</si>
  <si>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</si>
  <si>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</si>
  <si>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</si>
  <si>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</si>
  <si>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</si>
  <si>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</si>
  <si>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</si>
  <si>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</si>
  <si>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</si>
  <si>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</si>
  <si>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</si>
  <si>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</si>
  <si>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</si>
  <si>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</si>
  <si>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</si>
  <si>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</si>
  <si>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</si>
  <si>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</si>
  <si>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</si>
  <si>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</si>
  <si>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</si>
  <si>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</si>
  <si>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</si>
  <si>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</si>
  <si>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</si>
  <si>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</si>
  <si>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</si>
  <si>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</si>
  <si>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</si>
  <si>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</si>
  <si>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</si>
  <si>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</si>
  <si>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</si>
  <si>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</si>
  <si>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</si>
  <si>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</si>
  <si>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</si>
  <si>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</si>
  <si>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</si>
  <si>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</si>
  <si>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</si>
  <si>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</si>
  <si>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</si>
  <si>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</si>
  <si>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</si>
  <si>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</si>
  <si>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</si>
  <si>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</si>
  <si>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</si>
  <si>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</si>
  <si>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</si>
  <si>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</si>
  <si>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</si>
  <si>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</si>
  <si>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</si>
  <si>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</si>
  <si>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</si>
  <si>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</si>
  <si>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</si>
  <si>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</si>
  <si>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</si>
  <si>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</si>
  <si>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</si>
  <si>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</si>
  <si>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</si>
  <si>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</si>
  <si>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</si>
  <si>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</si>
  <si>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</si>
  <si>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</si>
  <si>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</si>
  <si>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</si>
  <si>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</si>
  <si>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</si>
  <si>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</si>
  <si>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</si>
  <si>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</si>
  <si>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</si>
  <si>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</si>
  <si>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</si>
  <si>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</si>
  <si>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</si>
  <si>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</si>
  <si>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</si>
  <si>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</si>
  <si>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</si>
  <si>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</si>
  <si>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</si>
  <si>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</si>
  <si>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</si>
  <si>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</si>
  <si>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</si>
  <si>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</si>
  <si>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</si>
  <si>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</si>
  <si>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</si>
  <si>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</si>
  <si>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</si>
  <si>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</si>
  <si>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</si>
  <si>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</si>
  <si>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</si>
  <si>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</si>
  <si>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</si>
  <si>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</si>
  <si>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</si>
  <si>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</si>
  <si>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</si>
  <si>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</si>
  <si>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</si>
  <si>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</si>
  <si>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</si>
  <si>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</si>
  <si>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</si>
  <si>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</si>
  <si>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</si>
  <si>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</si>
  <si>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</si>
  <si>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</si>
  <si>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</si>
  <si>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</si>
  <si>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</si>
  <si>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</si>
  <si>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</si>
  <si>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</si>
  <si>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</si>
  <si>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</si>
  <si>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</si>
  <si>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</si>
  <si>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</si>
  <si>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</si>
  <si>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</si>
  <si>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</si>
  <si>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</si>
  <si>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</si>
  <si>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</si>
  <si>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</si>
  <si>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</si>
  <si>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</si>
  <si>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</si>
  <si>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</si>
  <si>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</si>
  <si>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</si>
  <si>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</si>
  <si>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</si>
  <si>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</si>
  <si>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</si>
  <si>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</si>
  <si>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</si>
  <si>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</si>
  <si>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</si>
  <si>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</si>
  <si>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</si>
  <si>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</si>
  <si>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</si>
  <si>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</si>
  <si>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</si>
  <si>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</si>
  <si>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</si>
  <si>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</si>
  <si>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</si>
  <si>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</si>
  <si>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</si>
  <si>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</si>
  <si>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</si>
  <si>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</si>
  <si>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</si>
  <si>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</si>
  <si>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</si>
  <si>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</si>
  <si>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</si>
  <si>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</si>
  <si>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</si>
  <si>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</si>
  <si>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</si>
  <si>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</si>
  <si>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</si>
  <si>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</si>
  <si>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</si>
  <si>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</si>
  <si>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</si>
  <si>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</si>
  <si>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</si>
  <si>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</si>
  <si>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</si>
  <si>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</si>
  <si>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</si>
  <si>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</si>
  <si>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</si>
  <si>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</si>
  <si>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</si>
  <si>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</si>
  <si>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</si>
  <si>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</si>
  <si>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</si>
  <si>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</si>
  <si>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</si>
  <si>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</si>
  <si>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</si>
  <si>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</si>
  <si>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</si>
  <si>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</si>
  <si>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</si>
  <si>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</si>
  <si>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</si>
  <si>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</si>
  <si>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</si>
  <si>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</si>
  <si>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</si>
  <si>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</si>
  <si>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</si>
  <si>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</si>
  <si>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</si>
  <si>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</si>
  <si>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</si>
  <si>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</si>
  <si>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</si>
  <si>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</si>
  <si>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</si>
  <si>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</si>
  <si>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</si>
  <si>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</si>
  <si>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</si>
  <si>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</si>
  <si>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</si>
  <si>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</si>
  <si>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</si>
  <si>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</si>
  <si>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</si>
  <si>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</si>
  <si>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</si>
  <si>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</si>
  <si>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</si>
  <si>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</si>
  <si>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</si>
  <si>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</si>
  <si>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</si>
  <si>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</si>
  <si>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</si>
  <si>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</si>
  <si>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</si>
  <si>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</si>
  <si>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</si>
  <si>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</si>
  <si>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</si>
  <si>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</si>
  <si>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</si>
  <si>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</si>
  <si>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</si>
  <si>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</si>
  <si>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</si>
  <si>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</si>
  <si>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</si>
  <si>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</si>
  <si>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</si>
  <si>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</si>
  <si>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</si>
  <si>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</si>
  <si>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</si>
  <si>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</si>
  <si>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</si>
  <si>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</si>
  <si>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</si>
  <si>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</si>
  <si>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</si>
  <si>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</si>
  <si>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</si>
  <si>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</si>
  <si>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</si>
  <si>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</si>
  <si>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</si>
  <si>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</si>
  <si>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</si>
  <si>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</si>
  <si>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</si>
  <si>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</si>
  <si>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</si>
  <si>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</si>
  <si>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</si>
  <si>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</si>
  <si>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</si>
  <si>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</si>
  <si>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</si>
  <si>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</si>
  <si>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</si>
  <si>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</si>
  <si>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</si>
  <si>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</si>
  <si>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</si>
  <si>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</si>
  <si>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</si>
  <si>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</si>
  <si>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</si>
  <si>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</si>
  <si>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</si>
  <si>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</si>
  <si>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</si>
  <si>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</si>
  <si>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</si>
  <si>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</si>
  <si>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</si>
  <si>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</si>
  <si>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</si>
  <si>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</si>
  <si>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</si>
  <si>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</si>
  <si>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</si>
  <si>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</si>
  <si>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</si>
  <si>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</si>
  <si>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</si>
  <si>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</si>
  <si>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</si>
  <si>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</si>
  <si>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</si>
  <si>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</si>
  <si>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</si>
  <si>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</si>
  <si>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</si>
  <si>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</si>
  <si>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</si>
  <si>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</si>
  <si>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</si>
  <si>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</si>
  <si>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</si>
  <si>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</si>
  <si>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</si>
  <si>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</si>
  <si>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</si>
  <si>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</si>
  <si>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</si>
  <si>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</si>
  <si>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</si>
  <si>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</si>
  <si>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</si>
  <si>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</si>
  <si>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</si>
  <si>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</si>
  <si>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</si>
  <si>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</si>
  <si>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</si>
  <si>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</si>
  <si>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</si>
  <si>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</si>
  <si>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</si>
  <si>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</si>
  <si>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</si>
  <si>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</si>
  <si>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</si>
  <si>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</si>
  <si>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</si>
  <si>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</si>
  <si>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</si>
  <si>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</si>
  <si>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</si>
  <si>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</si>
  <si>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</si>
  <si>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</si>
  <si>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</si>
  <si>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</si>
  <si>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</si>
  <si>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</si>
  <si>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</si>
  <si>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</si>
  <si>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</si>
  <si>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</si>
  <si>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</si>
  <si>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</si>
  <si>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</si>
  <si>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</si>
  <si>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</si>
  <si>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</si>
  <si>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</si>
  <si>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</si>
  <si>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</si>
  <si>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</si>
  <si>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</si>
  <si>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</si>
  <si>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</si>
  <si>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</si>
  <si>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</si>
  <si>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</si>
  <si>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</si>
  <si>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</si>
  <si>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</si>
  <si>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</si>
  <si>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</si>
  <si>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</si>
  <si>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</si>
  <si>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</si>
  <si>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</si>
  <si>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</si>
  <si>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</si>
  <si>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</si>
  <si>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</si>
  <si>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</si>
  <si>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</si>
  <si>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</si>
  <si>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</si>
  <si>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</si>
  <si>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</si>
  <si>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</si>
  <si>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</si>
  <si>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</si>
  <si>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</si>
  <si>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</si>
  <si>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</si>
  <si>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</si>
  <si>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</si>
  <si>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</si>
  <si>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</si>
  <si>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</si>
  <si>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</si>
  <si>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</si>
  <si>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</si>
  <si>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</si>
  <si>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</si>
  <si>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</si>
  <si>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</si>
  <si>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</si>
  <si>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</si>
  <si>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</si>
  <si>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</si>
  <si>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</si>
  <si>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</si>
  <si>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</si>
  <si>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</si>
  <si>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</si>
  <si>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</si>
  <si>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</si>
  <si>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</si>
  <si>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</si>
  <si>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</si>
  <si>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</si>
  <si>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</si>
  <si>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</si>
  <si>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</si>
  <si>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</si>
  <si>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</si>
  <si>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</si>
  <si>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</si>
  <si>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</si>
  <si>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</si>
  <si>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</si>
  <si>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</si>
  <si>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</si>
  <si>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</si>
  <si>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</si>
  <si>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</si>
  <si>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</si>
  <si>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</si>
  <si>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</si>
  <si>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</si>
  <si>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</si>
  <si>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</si>
  <si>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</si>
  <si>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</si>
  <si>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</si>
  <si>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</si>
  <si>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</si>
  <si>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</si>
  <si>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</si>
  <si>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</si>
  <si>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</si>
  <si>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</si>
  <si>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</si>
  <si>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</si>
  <si>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</si>
  <si>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</si>
  <si>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</si>
  <si>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</si>
  <si>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</si>
  <si>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</si>
  <si>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</si>
  <si>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</si>
  <si>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</si>
  <si>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</si>
  <si>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</si>
  <si>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</si>
  <si>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</si>
  <si>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</si>
  <si>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</si>
  <si>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</si>
  <si>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</si>
  <si>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</si>
  <si>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</si>
  <si>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</si>
  <si>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</si>
  <si>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</si>
  <si>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</si>
  <si>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</si>
  <si>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</si>
  <si>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</si>
  <si>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</si>
  <si>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</si>
  <si>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</si>
  <si>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</si>
  <si>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</si>
  <si>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</si>
  <si>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</si>
  <si>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</si>
  <si>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</si>
  <si>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</si>
  <si>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</si>
  <si>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</si>
  <si>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</si>
  <si>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</si>
  <si>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</si>
  <si>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</si>
  <si>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</si>
  <si>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</si>
  <si>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</si>
  <si>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</si>
  <si>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</si>
  <si>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</si>
  <si>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</si>
  <si>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</si>
  <si>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</si>
  <si>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</si>
  <si>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</si>
  <si>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</si>
  <si>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</si>
  <si>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</si>
  <si>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</si>
  <si>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</si>
  <si>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</si>
  <si>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</si>
  <si>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</si>
  <si>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</si>
  <si>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</si>
  <si>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</si>
  <si>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</si>
  <si>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</si>
  <si>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</si>
  <si>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</si>
  <si>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</si>
  <si>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</si>
  <si>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</si>
  <si>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</si>
  <si>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</si>
  <si>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</si>
  <si>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</si>
  <si>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</si>
  <si>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</si>
  <si>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</si>
  <si>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</si>
  <si>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</si>
  <si>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</si>
  <si>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</si>
  <si>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</si>
  <si>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</si>
  <si>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</si>
  <si>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</si>
  <si>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</si>
  <si>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</si>
  <si>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</si>
  <si>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</si>
  <si>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</si>
  <si>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</si>
  <si>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</si>
  <si>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</si>
  <si>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</si>
  <si>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</si>
  <si>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</si>
  <si>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</si>
  <si>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</si>
  <si>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</si>
  <si>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</si>
  <si>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</si>
  <si>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</si>
  <si>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</si>
  <si>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</si>
  <si>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</si>
  <si>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</si>
  <si>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</si>
  <si>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</si>
  <si>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</si>
  <si>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</si>
  <si>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</si>
  <si>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</si>
  <si>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</si>
  <si>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</si>
  <si>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</si>
  <si>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</si>
  <si>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</si>
  <si>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</si>
  <si>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</si>
  <si>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</si>
  <si>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</si>
  <si>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</si>
  <si>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</si>
  <si>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</si>
  <si>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</si>
  <si>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</si>
  <si>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</si>
  <si>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</si>
  <si>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</si>
  <si>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</si>
  <si>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</si>
  <si>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</si>
  <si>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</si>
  <si>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</si>
  <si>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</si>
  <si>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</si>
  <si>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</si>
  <si>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</si>
  <si>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</si>
  <si>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</si>
  <si>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</si>
  <si>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</si>
  <si>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</si>
  <si>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</si>
  <si>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</si>
  <si>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</si>
  <si>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</si>
  <si>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</si>
  <si>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</si>
  <si>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</si>
  <si>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</si>
  <si>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</si>
  <si>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</si>
  <si>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</si>
  <si>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</si>
  <si>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</si>
  <si>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</si>
  <si>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</si>
  <si>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</si>
  <si>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</si>
  <si>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</si>
  <si>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</si>
  <si>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</si>
  <si>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</si>
  <si>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</si>
  <si>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</si>
  <si>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</si>
  <si>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</si>
  <si>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</si>
  <si>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</si>
  <si>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</si>
  <si>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</si>
  <si>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</si>
  <si>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</si>
  <si>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</si>
  <si>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</si>
  <si>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</si>
  <si>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</si>
  <si>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</si>
  <si>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</si>
  <si>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</si>
  <si>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</si>
  <si>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</si>
  <si>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</si>
  <si>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</si>
  <si>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</si>
  <si>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</si>
  <si>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</si>
  <si>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</si>
  <si>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</si>
  <si>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</si>
  <si>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</si>
  <si>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</si>
  <si>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</si>
  <si>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</si>
  <si>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</si>
  <si>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</si>
  <si>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</si>
  <si>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</si>
  <si>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</si>
  <si>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</si>
  <si>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</si>
  <si>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</si>
  <si>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</si>
  <si>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</si>
  <si>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</si>
  <si>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</si>
  <si>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</si>
  <si>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</si>
  <si>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</si>
  <si>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</si>
  <si>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</si>
  <si>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</si>
  <si>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</si>
  <si>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</si>
  <si>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</si>
  <si>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</si>
  <si>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</si>
  <si>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</si>
  <si>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</si>
  <si>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</si>
  <si>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</si>
  <si>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</si>
  <si>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</si>
  <si>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</si>
  <si>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</si>
  <si>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</si>
  <si>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</si>
  <si>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</si>
  <si>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</si>
  <si>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</si>
  <si>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</si>
  <si>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</si>
  <si>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</si>
  <si>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</si>
  <si>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</si>
  <si>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</si>
  <si>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</si>
  <si>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</si>
  <si>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</si>
  <si>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</si>
  <si>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</si>
  <si>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</si>
  <si>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</si>
  <si>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</si>
  <si>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</si>
  <si>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</si>
  <si>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</si>
  <si>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</si>
  <si>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</si>
  <si>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</si>
  <si>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</si>
  <si>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</si>
  <si>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</si>
  <si>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</si>
  <si>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</si>
  <si>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</si>
  <si>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</si>
  <si>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</si>
  <si>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</si>
  <si>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</si>
  <si>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</si>
  <si>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</si>
  <si>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</si>
  <si>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</si>
  <si>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</si>
  <si>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</si>
  <si>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</si>
  <si>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</si>
  <si>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</si>
  <si>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</si>
  <si>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</si>
  <si>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</si>
  <si>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</si>
  <si>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</si>
  <si>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</si>
  <si>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</si>
  <si>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</si>
  <si>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</si>
  <si>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</si>
  <si>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</si>
  <si>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</si>
  <si>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</si>
  <si>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</si>
  <si>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</si>
  <si>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</si>
  <si>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</si>
  <si>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</si>
  <si>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</si>
  <si>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</si>
  <si>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</si>
  <si>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</si>
  <si>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</si>
  <si>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</si>
  <si>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</si>
  <si>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</si>
  <si>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</si>
  <si>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</si>
  <si>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</si>
  <si>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</si>
  <si>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</si>
  <si>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</si>
  <si>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</si>
  <si>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</si>
  <si>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</si>
  <si>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</si>
  <si>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</si>
  <si>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</si>
  <si>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</si>
  <si>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</si>
  <si>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</si>
  <si>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</si>
  <si>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</si>
  <si>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</si>
  <si>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</si>
  <si>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</si>
  <si>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</si>
  <si>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</si>
  <si>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</si>
  <si>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</si>
  <si>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</si>
  <si>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</si>
  <si>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</si>
  <si>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</si>
  <si>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</si>
  <si>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</si>
  <si>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</si>
  <si>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</si>
  <si>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</si>
  <si>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</si>
  <si>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</si>
  <si>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</si>
  <si>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</si>
  <si>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</si>
  <si>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</si>
  <si>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</si>
  <si>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</si>
  <si>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</si>
  <si>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</si>
  <si>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</si>
  <si>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</si>
  <si>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</si>
  <si>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</si>
  <si>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</si>
  <si>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</si>
  <si>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</si>
  <si>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</si>
  <si>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</si>
  <si>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</si>
  <si>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</si>
  <si>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</si>
  <si>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</si>
  <si>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</si>
  <si>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</si>
  <si>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</si>
  <si>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</si>
  <si>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</si>
  <si>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</si>
  <si>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</si>
  <si>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</si>
  <si>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</si>
  <si>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</si>
  <si>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</si>
  <si>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</si>
  <si>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</si>
  <si>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</si>
  <si>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</si>
  <si>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</si>
  <si>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</si>
  <si>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</si>
  <si>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</si>
  <si>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</si>
  <si>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</si>
  <si>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</si>
  <si>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</si>
  <si>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</si>
  <si>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</si>
  <si>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</si>
  <si>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</si>
  <si>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</si>
  <si>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</si>
  <si>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</si>
  <si>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</si>
  <si>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</si>
  <si>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</si>
  <si>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</si>
  <si>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</si>
  <si>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</si>
  <si>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</si>
  <si>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</si>
  <si>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</si>
  <si>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</si>
  <si>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</si>
  <si>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</si>
  <si>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</si>
  <si>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</si>
  <si>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</si>
  <si>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</si>
  <si>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</si>
  <si>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</si>
  <si>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</si>
  <si>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</si>
  <si>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</si>
  <si>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</si>
  <si>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</si>
  <si>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</si>
  <si>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</si>
  <si>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</si>
  <si>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</si>
  <si>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</si>
  <si>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</si>
  <si>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</si>
  <si>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</si>
  <si>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</si>
  <si>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</si>
  <si>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</si>
  <si>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</si>
  <si>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</si>
  <si>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</si>
  <si>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</si>
  <si>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</si>
  <si>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</si>
  <si>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</si>
  <si>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</si>
  <si>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</si>
  <si>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</si>
  <si>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</si>
  <si>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</si>
  <si>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</si>
  <si>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</si>
  <si>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</si>
  <si>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</si>
  <si>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</si>
  <si>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</si>
  <si>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</si>
  <si>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</si>
  <si>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</si>
  <si>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</si>
  <si>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</si>
  <si>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</si>
  <si>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</si>
  <si>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</si>
  <si>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</si>
  <si>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</si>
  <si>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</si>
  <si>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</si>
  <si>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</si>
  <si>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</si>
  <si>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</si>
  <si>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</si>
  <si>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</si>
  <si>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</si>
  <si>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</si>
  <si>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</si>
  <si>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</si>
  <si>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</si>
  <si>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</si>
  <si>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</si>
  <si>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</si>
  <si>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</si>
  <si>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</si>
  <si>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</si>
  <si>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</si>
  <si>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</si>
  <si>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</si>
  <si>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</si>
  <si>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</si>
  <si>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</si>
  <si>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</si>
  <si>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</si>
  <si>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</si>
  <si>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</si>
  <si>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</si>
  <si>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</si>
  <si>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</si>
  <si>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</si>
  <si>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</si>
  <si>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</si>
  <si>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</si>
  <si>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</si>
  <si>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</si>
  <si>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</si>
  <si>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</si>
  <si>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</si>
  <si>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</si>
  <si>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</si>
  <si>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</si>
  <si>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</si>
  <si>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</si>
  <si>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</si>
  <si>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</si>
  <si>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</si>
  <si>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</si>
  <si>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</si>
  <si>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</si>
  <si>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</si>
  <si>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</si>
  <si>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</si>
  <si>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</si>
  <si>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</si>
  <si>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</si>
  <si>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</si>
  <si>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</si>
  <si>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</si>
  <si>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</si>
  <si>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</si>
  <si>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</si>
  <si>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</si>
  <si>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</si>
  <si>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</si>
  <si>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</si>
  <si>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</si>
  <si>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</si>
  <si>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</si>
  <si>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</si>
  <si>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</si>
  <si>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</si>
  <si>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</si>
  <si>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</si>
  <si>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</si>
  <si>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</si>
  <si>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</si>
  <si>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</si>
  <si>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</si>
  <si>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</si>
  <si>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</si>
  <si>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</si>
  <si>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</si>
  <si>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</si>
  <si>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</si>
  <si>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</si>
  <si>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</si>
  <si>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</si>
  <si>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</si>
  <si>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</si>
  <si>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</si>
  <si>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</si>
  <si>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</si>
  <si>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</si>
  <si>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</si>
  <si>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</si>
  <si>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</si>
  <si>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</si>
  <si>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</si>
  <si>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</si>
  <si>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</si>
  <si>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</si>
  <si>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</si>
  <si>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</si>
  <si>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</si>
  <si>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</si>
  <si>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</si>
  <si>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</si>
  <si>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</si>
  <si>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</si>
  <si>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</si>
  <si>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</si>
  <si>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</si>
  <si>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</si>
  <si>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</si>
  <si>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</si>
  <si>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</si>
  <si>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</si>
  <si>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</si>
  <si>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</si>
  <si>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</si>
  <si>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</si>
  <si>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</si>
  <si>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</si>
  <si>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</si>
  <si>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</si>
  <si>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</si>
  <si>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</si>
  <si>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</si>
  <si>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</si>
  <si>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</si>
  <si>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</si>
  <si>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</si>
  <si>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</si>
  <si>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</si>
  <si>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</si>
  <si>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</si>
  <si>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</si>
  <si>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</si>
  <si>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</si>
  <si>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</si>
  <si>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</si>
  <si>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</si>
  <si>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</si>
  <si>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</si>
  <si>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</si>
  <si>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</si>
  <si>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</si>
  <si>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</si>
  <si>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</si>
  <si>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</si>
  <si>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</si>
  <si>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</si>
  <si>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</si>
  <si>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</si>
  <si>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</si>
  <si>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</si>
  <si>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</si>
  <si>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</si>
  <si>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</si>
  <si>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</si>
  <si>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</si>
  <si>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</si>
  <si>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</si>
  <si>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</si>
  <si>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</si>
  <si>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</si>
  <si>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</si>
  <si>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</si>
  <si>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</si>
  <si>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</si>
  <si>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</si>
  <si>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</si>
  <si>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</si>
  <si>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</si>
  <si>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</si>
  <si>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</si>
  <si>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</si>
  <si>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</si>
  <si>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</si>
  <si>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</si>
  <si>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</si>
  <si>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</si>
  <si>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</si>
  <si>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</si>
  <si>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</si>
  <si>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</si>
  <si>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</si>
  <si>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</si>
  <si>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</si>
  <si>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</si>
  <si>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</si>
  <si>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</si>
  <si>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</si>
  <si>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</si>
  <si>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</si>
  <si>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</si>
  <si>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</si>
  <si>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</si>
  <si>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</si>
  <si>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</si>
  <si>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</si>
  <si>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</si>
  <si>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</si>
  <si>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</si>
  <si>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</si>
  <si>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</si>
  <si>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</si>
  <si>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</si>
  <si>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</si>
  <si>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</si>
  <si>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</si>
  <si>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</si>
  <si>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</si>
  <si>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</si>
  <si>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</si>
  <si>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</si>
  <si>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</si>
  <si>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</si>
  <si>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</si>
  <si>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</si>
  <si>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</si>
  <si>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</si>
  <si>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</si>
  <si>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</si>
  <si>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</si>
  <si>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</si>
  <si>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</si>
  <si>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</si>
  <si>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</si>
  <si>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</si>
  <si>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</si>
  <si>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</si>
  <si>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</si>
  <si>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</si>
  <si>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</si>
  <si>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</si>
  <si>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</si>
  <si>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</si>
  <si>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</si>
  <si>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</si>
  <si>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</si>
  <si>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</si>
  <si>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</si>
  <si>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</si>
  <si>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</si>
  <si>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</si>
  <si>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</si>
  <si>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</si>
  <si>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</si>
  <si>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</si>
  <si>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</si>
  <si>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</si>
  <si>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</si>
  <si>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</si>
  <si>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</si>
  <si>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</si>
  <si>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</si>
  <si>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</si>
  <si>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</si>
  <si>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</si>
  <si>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</si>
  <si>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</si>
  <si>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</si>
  <si>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</si>
  <si>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</si>
  <si>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</si>
  <si>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</si>
  <si>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</si>
  <si>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</si>
  <si>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</si>
  <si>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</si>
  <si>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</si>
  <si>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</si>
  <si>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</si>
  <si>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</si>
  <si>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</si>
  <si>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</si>
  <si>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</si>
  <si>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</si>
  <si>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</si>
  <si>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</si>
  <si>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</si>
  <si>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</si>
  <si>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</si>
  <si>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</si>
  <si>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</si>
  <si>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</si>
  <si>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</si>
  <si>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</si>
  <si>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</si>
  <si>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</si>
  <si>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</si>
  <si>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</si>
  <si>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</si>
  <si>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</si>
  <si>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</si>
  <si>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</si>
  <si>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</si>
  <si>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</si>
  <si>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</si>
  <si>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</si>
  <si>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</si>
  <si>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</si>
  <si>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</si>
  <si>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</si>
  <si>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</si>
  <si>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</si>
  <si>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</si>
  <si>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</si>
  <si>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</si>
  <si>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</si>
  <si>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</si>
  <si>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</si>
  <si>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</si>
  <si>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</si>
  <si>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</si>
  <si>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</si>
  <si>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</si>
  <si>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</si>
  <si>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</si>
  <si>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</si>
  <si>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</si>
  <si>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</si>
  <si>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</si>
  <si>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</si>
  <si>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</si>
  <si>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</si>
  <si>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</si>
  <si>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</si>
  <si>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</si>
  <si>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</si>
  <si>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</si>
  <si>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</si>
  <si>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</si>
  <si>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</si>
  <si>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</si>
  <si>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</si>
  <si>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</si>
  <si>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</si>
  <si>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</si>
  <si>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</si>
  <si>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</si>
  <si>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</si>
  <si>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</si>
  <si>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</si>
  <si>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</si>
  <si>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</si>
  <si>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</si>
  <si>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</si>
  <si>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</si>
  <si>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</si>
  <si>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</si>
  <si>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</si>
  <si>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</si>
  <si>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</si>
  <si>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</si>
  <si>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</si>
  <si>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</si>
  <si>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</si>
  <si>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</si>
  <si>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</si>
  <si>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</si>
  <si>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</si>
  <si>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</si>
  <si>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</si>
  <si>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</si>
  <si>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</si>
  <si>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</si>
  <si>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</si>
  <si>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</si>
  <si>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</si>
  <si>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</si>
  <si>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</si>
  <si>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</si>
  <si>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</si>
  <si>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</si>
  <si>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</si>
  <si>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</si>
  <si>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</si>
  <si>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</si>
  <si>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</si>
  <si>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</si>
  <si>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</si>
  <si>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</si>
  <si>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</si>
  <si>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</si>
  <si>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</si>
  <si>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</si>
  <si>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</si>
  <si>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</si>
  <si>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</si>
  <si>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</si>
  <si>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</si>
  <si>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</si>
  <si>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</si>
  <si>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</si>
  <si>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</si>
  <si>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</si>
  <si>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</si>
  <si>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</si>
  <si>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</si>
  <si>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</si>
  <si>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</si>
  <si>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</si>
  <si>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</si>
  <si>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</si>
  <si>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</si>
  <si>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</si>
  <si>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</si>
  <si>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</si>
  <si>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</si>
  <si>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</si>
  <si>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</si>
  <si>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</si>
  <si>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</si>
  <si>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</si>
  <si>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</si>
  <si>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</si>
  <si>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</si>
  <si>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</si>
  <si>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</si>
  <si>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</si>
  <si>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</si>
  <si>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</si>
  <si>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</si>
  <si>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</si>
  <si>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</si>
  <si>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</si>
  <si>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</si>
  <si>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</si>
  <si>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</si>
  <si>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</si>
  <si>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</si>
  <si>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</si>
  <si>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</si>
  <si>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</si>
  <si>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</si>
  <si>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</si>
  <si>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</si>
  <si>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</si>
  <si>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</si>
  <si>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</si>
  <si>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</si>
  <si>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</si>
  <si>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</si>
  <si>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</si>
  <si>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</si>
  <si>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</si>
  <si>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</si>
  <si>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</si>
  <si>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</si>
  <si>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</si>
  <si>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</si>
  <si>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</si>
  <si>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</si>
  <si>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</si>
  <si>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</si>
  <si>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</si>
  <si>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</si>
  <si>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</si>
  <si>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</si>
  <si>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</si>
  <si>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</si>
  <si>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</si>
  <si>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</si>
  <si>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</si>
  <si>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</si>
  <si>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</si>
  <si>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</si>
  <si>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</si>
  <si>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</si>
  <si>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</si>
  <si>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</si>
  <si>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</si>
  <si>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</si>
  <si>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</si>
  <si>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</si>
  <si>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</si>
  <si>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</si>
  <si>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</si>
  <si>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</si>
  <si>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</si>
  <si>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</si>
  <si>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</si>
  <si>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</si>
  <si>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</si>
  <si>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</si>
  <si>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</si>
  <si>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</si>
  <si>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</si>
  <si>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</si>
  <si>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</si>
  <si>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</si>
  <si>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</si>
  <si>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</si>
  <si>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</si>
  <si>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</si>
  <si>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</si>
  <si>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</si>
  <si>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</si>
  <si>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</si>
  <si>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</si>
  <si>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</si>
  <si>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</si>
  <si>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</si>
  <si>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</si>
  <si>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</si>
  <si>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</si>
  <si>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</si>
  <si>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</si>
  <si>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</si>
  <si>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</si>
  <si>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</si>
  <si>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</si>
  <si>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</si>
  <si>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</si>
  <si>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</si>
  <si>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</si>
  <si>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</si>
  <si>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</si>
  <si>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</si>
  <si>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</si>
  <si>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</si>
  <si>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</si>
  <si>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</si>
  <si>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</si>
  <si>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</si>
  <si>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</si>
  <si>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</si>
  <si>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</si>
  <si>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</si>
  <si>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</si>
  <si>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</si>
  <si>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</si>
  <si>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</si>
  <si>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</si>
  <si>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</si>
  <si>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</si>
  <si>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</si>
  <si>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</si>
  <si>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</si>
  <si>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</si>
  <si>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</si>
  <si>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</si>
  <si>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</si>
  <si>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</si>
  <si>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</si>
  <si>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</si>
  <si>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</si>
  <si>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</si>
  <si>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</si>
  <si>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</si>
  <si>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</si>
  <si>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</si>
  <si>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</si>
  <si>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</si>
  <si>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</si>
  <si>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</si>
  <si>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</si>
  <si>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</si>
  <si>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</si>
  <si>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</si>
  <si>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</si>
  <si>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</si>
  <si>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</si>
  <si>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</si>
  <si>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</si>
  <si>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</si>
  <si>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</si>
  <si>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</si>
  <si>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</si>
  <si>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</si>
  <si>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</si>
  <si>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</si>
  <si>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</si>
  <si>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</si>
  <si>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</si>
  <si>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</si>
  <si>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</si>
  <si>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</si>
  <si>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</si>
  <si>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</si>
  <si>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</si>
  <si>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</si>
  <si>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</si>
  <si>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</si>
  <si>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</si>
  <si>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</si>
  <si>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</si>
  <si>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</si>
  <si>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</si>
  <si>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</si>
  <si>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</si>
  <si>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</si>
  <si>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</si>
  <si>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</si>
  <si>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</si>
  <si>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</si>
  <si>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</si>
  <si>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</si>
  <si>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</si>
  <si>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</si>
  <si>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</si>
  <si>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</si>
  <si>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</si>
  <si>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</si>
  <si>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</si>
  <si>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</si>
  <si>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</si>
  <si>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</si>
  <si>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</si>
  <si>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</si>
  <si>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</si>
  <si>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</si>
  <si>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</si>
  <si>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</si>
  <si>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</si>
  <si>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</si>
  <si>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</si>
  <si>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</si>
  <si>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</si>
  <si>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</si>
  <si>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</si>
  <si>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</si>
  <si>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</si>
  <si>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</si>
  <si>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</si>
  <si>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</si>
  <si>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</si>
  <si>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</si>
  <si>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</si>
  <si>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</si>
  <si>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</si>
  <si>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</si>
  <si>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</si>
  <si>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</si>
  <si>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</si>
  <si>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</si>
  <si>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</si>
  <si>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</si>
  <si>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</si>
  <si>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</si>
  <si>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</si>
  <si>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</si>
  <si>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</si>
  <si>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</si>
  <si>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</si>
  <si>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</si>
  <si>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</si>
  <si>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</si>
  <si>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</si>
  <si>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</si>
  <si>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</si>
  <si>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</si>
  <si>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</si>
  <si>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</si>
  <si>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</si>
  <si>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</si>
  <si>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</si>
  <si>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</si>
  <si>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</si>
  <si>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</si>
  <si>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</si>
  <si>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</si>
  <si>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</si>
  <si>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</si>
  <si>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</si>
  <si>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</si>
  <si>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</si>
  <si>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</si>
  <si>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</si>
  <si>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</si>
  <si>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</si>
  <si>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</si>
  <si>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</si>
  <si>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</si>
  <si>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</si>
  <si>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</si>
  <si>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</si>
  <si>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</si>
  <si>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</si>
  <si>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</si>
  <si>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</si>
  <si>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</si>
  <si>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</si>
  <si>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</si>
  <si>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</si>
  <si>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</si>
  <si>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</si>
  <si>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</si>
  <si>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</si>
  <si>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</si>
  <si>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</si>
  <si>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</si>
  <si>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</si>
  <si>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</si>
  <si>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</si>
  <si>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</si>
  <si>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</si>
  <si>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</si>
  <si>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</si>
  <si>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</si>
  <si>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</si>
  <si>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</si>
  <si>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</si>
  <si>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</si>
  <si>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</si>
  <si>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</si>
  <si>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</si>
  <si>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</si>
  <si>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</si>
  <si>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</si>
  <si>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</si>
  <si>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</si>
  <si>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</si>
  <si>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</si>
  <si>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</si>
  <si>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</si>
  <si>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</si>
  <si>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</si>
  <si>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</si>
  <si>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</si>
  <si>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</si>
  <si>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</si>
  <si>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</si>
  <si>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</si>
  <si>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</si>
  <si>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</si>
  <si>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</si>
  <si>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</si>
  <si>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</si>
  <si>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</si>
  <si>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</si>
  <si>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</si>
  <si>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</si>
  <si>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</si>
  <si>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</si>
  <si>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</si>
  <si>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</si>
  <si>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</si>
  <si>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</si>
  <si>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</si>
  <si>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</si>
  <si>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</si>
  <si>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</si>
  <si>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</si>
  <si>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</si>
  <si>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</si>
  <si>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</si>
  <si>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</si>
  <si>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</si>
  <si>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</si>
  <si>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</si>
  <si>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</si>
  <si>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</si>
  <si>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</si>
  <si>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</si>
  <si>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</si>
  <si>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</si>
  <si>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</si>
  <si>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</si>
  <si>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</si>
  <si>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</si>
  <si>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</si>
  <si>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</si>
  <si>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</si>
  <si>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</si>
  <si>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</si>
  <si>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</si>
  <si>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</si>
  <si>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</si>
  <si>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</si>
  <si>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</si>
  <si>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</si>
  <si>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</si>
  <si>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</si>
  <si>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</si>
  <si>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</si>
  <si>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</si>
  <si>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</si>
  <si>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</si>
  <si>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</si>
  <si>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</si>
  <si>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</si>
  <si>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</si>
  <si>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</si>
  <si>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</si>
  <si>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</si>
  <si>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</si>
  <si>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</si>
  <si>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</si>
  <si>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</si>
  <si>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</si>
  <si>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</si>
  <si>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</si>
  <si>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</si>
  <si>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</si>
  <si>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</si>
  <si>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</si>
  <si>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</si>
  <si>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</si>
  <si>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</si>
  <si>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</si>
  <si>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</si>
  <si>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</si>
  <si>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</si>
  <si>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</si>
  <si>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</si>
  <si>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</si>
  <si>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</si>
  <si>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</si>
  <si>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</si>
  <si>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</si>
  <si>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</si>
  <si>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</si>
  <si>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</si>
  <si>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</si>
  <si>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</si>
  <si>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</si>
  <si>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</si>
  <si>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</si>
  <si>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</si>
  <si>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</si>
  <si>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</si>
  <si>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</si>
  <si>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</si>
  <si>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</si>
  <si>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</si>
  <si>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</si>
  <si>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</si>
  <si>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</si>
  <si>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</si>
  <si>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</si>
  <si>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</si>
  <si>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</si>
  <si>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</si>
  <si>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</si>
  <si>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</si>
  <si>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</si>
  <si>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</si>
  <si>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</si>
  <si>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</si>
  <si>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</si>
  <si>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</si>
  <si>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</si>
  <si>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</si>
  <si>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</si>
  <si>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</si>
  <si>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</si>
  <si>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</si>
  <si>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</si>
  <si>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</si>
  <si>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</si>
  <si>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</si>
  <si>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</si>
  <si>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</si>
  <si>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</si>
  <si>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</si>
  <si>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</si>
  <si>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</si>
  <si>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</si>
  <si>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</si>
  <si>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</si>
  <si>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</si>
  <si>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</si>
  <si>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</si>
  <si>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</si>
  <si>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</si>
  <si>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</si>
  <si>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</si>
  <si>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</si>
  <si>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</si>
  <si>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</si>
  <si>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</si>
  <si>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</si>
  <si>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</si>
  <si>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</si>
  <si>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</si>
  <si>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</si>
  <si>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</si>
  <si>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</si>
  <si>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</si>
  <si>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</si>
  <si>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</si>
  <si>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</si>
  <si>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</si>
  <si>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</si>
  <si>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</si>
  <si>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</si>
  <si>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</si>
  <si>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</si>
  <si>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</si>
  <si>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</si>
  <si>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</si>
  <si>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</si>
  <si>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</si>
  <si>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</si>
  <si>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</si>
  <si>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</si>
  <si>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</si>
  <si>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</si>
  <si>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</si>
  <si>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</si>
  <si>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</si>
  <si>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</si>
  <si>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</si>
  <si>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</si>
  <si>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</si>
  <si>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</si>
  <si>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</si>
  <si>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</si>
  <si>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</si>
  <si>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</si>
  <si>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</si>
  <si>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</si>
  <si>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</si>
  <si>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</si>
  <si>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</si>
  <si>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</si>
  <si>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</si>
  <si>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</si>
  <si>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</si>
  <si>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</si>
  <si>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</si>
  <si>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</si>
  <si>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</si>
  <si>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</si>
  <si>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</si>
  <si>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</si>
  <si>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</si>
  <si>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</si>
  <si>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</si>
  <si>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</si>
  <si>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</si>
  <si>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</si>
  <si>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</si>
  <si>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</si>
  <si>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</si>
  <si>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</si>
  <si>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</si>
  <si>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</si>
  <si>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</si>
  <si>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</si>
  <si>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</si>
  <si>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</si>
  <si>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</si>
  <si>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</si>
  <si>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</si>
  <si>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</si>
  <si>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</si>
  <si>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</si>
  <si>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</si>
  <si>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</si>
  <si>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</si>
  <si>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</si>
  <si>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</si>
  <si>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</si>
  <si>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</si>
  <si>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</si>
  <si>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</si>
  <si>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</si>
  <si>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</si>
  <si>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</si>
  <si>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</si>
  <si>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</si>
  <si>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</si>
  <si>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</si>
  <si>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</si>
  <si>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</si>
  <si>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</si>
  <si>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</si>
  <si>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</si>
  <si>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</si>
  <si>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</si>
  <si>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</si>
  <si>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</si>
  <si>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</si>
  <si>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</si>
  <si>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</si>
  <si>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</si>
  <si>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</si>
  <si>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</si>
  <si>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</si>
  <si>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</si>
  <si>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</si>
  <si>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</si>
  <si>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</si>
  <si>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</si>
  <si>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</si>
  <si>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</si>
  <si>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</si>
  <si>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</si>
  <si>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</si>
  <si>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</si>
  <si>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</si>
  <si>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</si>
  <si>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</si>
  <si>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</si>
  <si>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</si>
  <si>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</si>
  <si>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</si>
  <si>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</si>
  <si>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</si>
  <si>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</si>
  <si>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</si>
  <si>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</si>
  <si>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</si>
  <si>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</si>
  <si>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</si>
  <si>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</si>
  <si>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</si>
  <si>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</si>
  <si>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</si>
  <si>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</si>
  <si>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</si>
  <si>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</si>
  <si>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</si>
  <si>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</si>
  <si>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</si>
  <si>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</si>
  <si>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</si>
  <si>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</si>
  <si>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</si>
  <si>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</si>
  <si>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</si>
  <si>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</si>
  <si>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</si>
  <si>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</si>
  <si>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</si>
  <si>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</si>
  <si>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</si>
  <si>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</si>
  <si>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</si>
  <si>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</si>
  <si>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</si>
  <si>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</si>
  <si>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</si>
  <si>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</si>
  <si>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</si>
  <si>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</si>
  <si>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</si>
  <si>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</si>
  <si>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</si>
  <si>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</si>
  <si>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</si>
  <si>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</si>
  <si>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</si>
  <si>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</si>
  <si>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</si>
  <si>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</si>
  <si>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</si>
  <si>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</si>
  <si>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</si>
  <si>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</si>
  <si>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</si>
  <si>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</si>
  <si>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</si>
  <si>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</si>
  <si>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</si>
  <si>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</si>
  <si>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</si>
  <si>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</si>
  <si>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</si>
  <si>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</si>
  <si>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</si>
  <si>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</si>
  <si>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</si>
  <si>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</si>
  <si>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</si>
  <si>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</si>
  <si>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</si>
  <si>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</si>
  <si>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</si>
  <si>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</si>
  <si>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</si>
  <si>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</si>
  <si>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</si>
  <si>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</si>
  <si>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</si>
  <si>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</si>
  <si>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</si>
  <si>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</si>
  <si>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</si>
  <si>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</si>
  <si>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</si>
  <si>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</si>
  <si>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</si>
  <si>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</si>
  <si>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</si>
  <si>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</si>
  <si>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</si>
  <si>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</si>
  <si>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</si>
  <si>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</si>
  <si>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</si>
  <si>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</si>
  <si>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</si>
  <si>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</si>
  <si>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</si>
  <si>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</si>
  <si>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</si>
  <si>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</si>
  <si>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</si>
  <si>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</si>
  <si>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</si>
  <si>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</si>
  <si>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</si>
  <si>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</si>
  <si>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</si>
  <si>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</si>
  <si>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</si>
  <si>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</si>
  <si>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</si>
  <si>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</si>
  <si>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</si>
  <si>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</si>
  <si>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</si>
  <si>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</si>
  <si>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</si>
  <si>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</si>
  <si>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</si>
  <si>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</si>
  <si>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</si>
  <si>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</si>
  <si>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</si>
  <si>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</si>
  <si>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</si>
  <si>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</si>
  <si>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</si>
  <si>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</si>
  <si>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</si>
  <si>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</si>
  <si>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</si>
  <si>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</si>
  <si>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</si>
  <si>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</si>
  <si>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</si>
  <si>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</si>
  <si>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</si>
  <si>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</si>
  <si>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</si>
  <si>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</si>
  <si>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</si>
  <si>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</si>
  <si>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</si>
  <si>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</si>
  <si>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</si>
  <si>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</si>
  <si>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</si>
  <si>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</si>
  <si>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</si>
  <si>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</si>
  <si>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</si>
  <si>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</si>
  <si>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</si>
  <si>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</si>
  <si>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</si>
  <si>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</si>
  <si>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</si>
  <si>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</si>
  <si>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</si>
  <si>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</si>
  <si>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</si>
  <si>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</si>
  <si>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</si>
  <si>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</si>
  <si>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</si>
  <si>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</si>
  <si>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</si>
  <si>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</si>
  <si>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</si>
  <si>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</si>
  <si>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</si>
  <si>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</si>
  <si>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</si>
  <si>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</si>
  <si>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</si>
  <si>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</si>
  <si>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</si>
  <si>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</si>
  <si>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</si>
  <si>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</si>
  <si>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</si>
  <si>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</si>
  <si>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</si>
  <si>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</si>
  <si>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</si>
  <si>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</si>
  <si>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</si>
  <si>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</si>
  <si>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</si>
  <si>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</si>
  <si>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</si>
  <si>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</si>
  <si>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</si>
  <si>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</si>
  <si>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</si>
  <si>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</si>
  <si>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</si>
  <si>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</si>
  <si>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</si>
  <si>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</si>
  <si>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</si>
  <si>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</si>
  <si>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</si>
  <si>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</si>
  <si>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</si>
  <si>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</si>
  <si>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</si>
  <si>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</si>
  <si>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</si>
  <si>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</si>
  <si>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</si>
  <si>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</si>
  <si>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</si>
  <si>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</si>
  <si>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</si>
  <si>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</si>
  <si>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</si>
  <si>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</si>
  <si>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</si>
  <si>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</si>
  <si>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</si>
  <si>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</si>
  <si>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</si>
  <si>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</si>
  <si>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</si>
  <si>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</si>
  <si>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</si>
  <si>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</si>
  <si>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</si>
  <si>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</si>
  <si>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</si>
  <si>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</si>
  <si>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</si>
  <si>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</si>
  <si>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</si>
  <si>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</si>
  <si>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</si>
  <si>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</si>
  <si>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</si>
  <si>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</si>
  <si>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</si>
  <si>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</si>
  <si>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</si>
  <si>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</si>
  <si>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</si>
  <si>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</si>
  <si>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</si>
  <si>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</si>
  <si>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</si>
  <si>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</si>
  <si>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</si>
  <si>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</si>
  <si>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</si>
  <si>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</si>
  <si>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</si>
  <si>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</si>
  <si>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</si>
  <si>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</si>
  <si>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</si>
  <si>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</si>
  <si>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</si>
  <si>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</si>
  <si>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</si>
  <si>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</si>
  <si>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</si>
  <si>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</si>
  <si>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</si>
  <si>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</si>
  <si>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</si>
  <si>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</si>
  <si>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</si>
  <si>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</si>
  <si>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</si>
  <si>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</si>
  <si>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</si>
  <si>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</si>
  <si>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</si>
  <si>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</si>
  <si>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</si>
  <si>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</si>
  <si>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</si>
  <si>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</si>
  <si>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</si>
  <si>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</si>
  <si>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</si>
  <si>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</si>
  <si>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</si>
  <si>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</si>
  <si>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</si>
  <si>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</si>
  <si>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</si>
  <si>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</si>
  <si>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</si>
  <si>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</si>
  <si>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</si>
  <si>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</si>
  <si>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</si>
  <si>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</si>
  <si>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</si>
  <si>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</si>
  <si>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</si>
  <si>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</si>
  <si>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</si>
  <si>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</si>
  <si>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</si>
  <si>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</si>
  <si>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</si>
  <si>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</si>
  <si>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</si>
  <si>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</si>
  <si>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</si>
  <si>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</si>
  <si>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</si>
  <si>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</si>
  <si>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</si>
  <si>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</si>
  <si>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</si>
  <si>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</si>
  <si>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</si>
  <si>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</si>
  <si>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</si>
  <si>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</si>
  <si>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</si>
  <si>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</si>
  <si>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</si>
  <si>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</si>
  <si>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</si>
  <si>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</si>
  <si>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</si>
  <si>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</si>
  <si>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</si>
  <si>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</si>
  <si>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</si>
  <si>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</si>
  <si>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</si>
  <si>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</si>
  <si>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</si>
  <si>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</si>
  <si>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</si>
  <si>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</si>
  <si>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</si>
  <si>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</si>
  <si>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</si>
  <si>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</si>
  <si>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</si>
  <si>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</si>
  <si>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</si>
  <si>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</si>
  <si>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</si>
  <si>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</si>
  <si>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</si>
  <si>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</si>
  <si>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</si>
  <si>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</si>
  <si>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</si>
  <si>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</si>
  <si>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</si>
  <si>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</si>
  <si>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</si>
  <si>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</si>
  <si>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</si>
  <si>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</si>
  <si>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</si>
  <si>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</si>
  <si>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</si>
  <si>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</si>
  <si>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</si>
  <si>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</si>
  <si>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</si>
  <si>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</si>
  <si>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</si>
  <si>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</si>
  <si>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</si>
  <si>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</si>
  <si>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</si>
  <si>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</si>
  <si>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</si>
  <si>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</si>
  <si>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</si>
  <si>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</si>
  <si>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</si>
  <si>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</si>
  <si>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</si>
  <si>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</si>
  <si>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</si>
  <si>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</si>
  <si>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</si>
  <si>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</si>
  <si>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</si>
  <si>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</si>
  <si>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</si>
  <si>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</si>
  <si>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</si>
  <si>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</si>
  <si>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</si>
  <si>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</si>
  <si>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</si>
  <si>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</si>
  <si>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</si>
  <si>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</si>
  <si>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</si>
  <si>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</si>
  <si>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</si>
  <si>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</si>
  <si>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</si>
  <si>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</si>
  <si>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</si>
  <si>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</si>
  <si>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</si>
  <si>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</si>
  <si>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</si>
  <si>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</si>
  <si>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</si>
  <si>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</si>
  <si>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</si>
  <si>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</si>
  <si>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</si>
  <si>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</si>
  <si>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</si>
  <si>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</si>
  <si>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</si>
  <si>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</si>
  <si>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</si>
  <si>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</si>
  <si>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</si>
  <si>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</si>
  <si>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</si>
  <si>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</si>
  <si>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</si>
  <si>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</si>
  <si>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</si>
  <si>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</si>
  <si>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</si>
  <si>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</si>
  <si>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</si>
  <si>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</si>
  <si>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</si>
  <si>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</si>
  <si>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</si>
  <si>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</si>
  <si>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</si>
  <si>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</si>
  <si>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</si>
  <si>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</si>
  <si>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</si>
  <si>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</si>
  <si>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</si>
  <si>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</si>
  <si>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</si>
  <si>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</si>
  <si>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</si>
  <si>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</si>
  <si>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</si>
  <si>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</si>
  <si>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</si>
  <si>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</si>
  <si>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</si>
  <si>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</si>
  <si>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</si>
  <si>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</si>
  <si>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</si>
  <si>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</si>
  <si>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</si>
  <si>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</si>
  <si>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</si>
  <si>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</si>
  <si>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</si>
  <si>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</si>
  <si>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</si>
  <si>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</si>
  <si>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</si>
  <si>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</si>
  <si>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</si>
  <si>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</si>
  <si>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</si>
  <si>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</si>
  <si>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</si>
  <si>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</si>
  <si>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</si>
  <si>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</si>
  <si>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</si>
  <si>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</si>
  <si>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</si>
  <si>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</si>
  <si>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</si>
  <si>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</si>
  <si>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</si>
  <si>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</si>
  <si>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</si>
  <si>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</si>
  <si>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</si>
  <si>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</si>
  <si>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</si>
  <si>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</si>
  <si>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</si>
  <si>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</si>
  <si>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</si>
  <si>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</si>
  <si>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</si>
  <si>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</si>
  <si>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</si>
  <si>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</si>
  <si>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</si>
  <si>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</si>
  <si>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</si>
  <si>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</si>
  <si>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</si>
  <si>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</si>
  <si>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</si>
  <si>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</si>
  <si>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</si>
  <si>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</si>
  <si>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</si>
  <si>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</si>
  <si>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</si>
  <si>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</si>
  <si>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</si>
  <si>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</si>
  <si>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</si>
  <si>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</si>
  <si>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</si>
  <si>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</si>
  <si>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</si>
  <si>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</si>
  <si>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</si>
  <si>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</si>
  <si>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</si>
  <si>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</si>
  <si>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</si>
  <si>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</si>
  <si>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</si>
  <si>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</si>
  <si>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</si>
  <si>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</si>
  <si>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</si>
  <si>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</si>
  <si>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</si>
  <si>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</si>
  <si>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</si>
  <si>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</si>
  <si>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</si>
  <si>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</si>
  <si>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</si>
  <si>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</si>
  <si>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</si>
  <si>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</si>
  <si>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</si>
  <si>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</si>
  <si>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</si>
  <si>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</si>
  <si>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</si>
  <si>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</si>
  <si>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</si>
  <si>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</si>
  <si>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</si>
  <si>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</si>
  <si>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</si>
  <si>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</si>
  <si>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</si>
  <si>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</si>
  <si>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</si>
  <si>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</si>
  <si>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</si>
  <si>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</si>
  <si>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</si>
  <si>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</si>
  <si>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</si>
  <si>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</si>
  <si>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</si>
  <si>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</si>
  <si>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</si>
  <si>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</si>
  <si>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</si>
  <si>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</si>
  <si>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</si>
  <si>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</si>
  <si>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</si>
  <si>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</si>
  <si>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</si>
  <si>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</si>
  <si>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</si>
  <si>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</si>
  <si>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</si>
  <si>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</si>
  <si>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</si>
  <si>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</si>
  <si>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</si>
  <si>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</si>
  <si>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</si>
  <si>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</si>
  <si>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</si>
  <si>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</si>
  <si>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</si>
  <si>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</si>
  <si>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</si>
  <si>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</si>
  <si>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</si>
  <si>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</si>
  <si>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</si>
  <si>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</si>
  <si>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</si>
  <si>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</si>
  <si>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</si>
  <si>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</si>
  <si>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</si>
  <si>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</si>
  <si>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</si>
  <si>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</si>
  <si>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</si>
  <si>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</si>
  <si>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</si>
  <si>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</si>
  <si>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</si>
  <si>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</si>
  <si>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</si>
  <si>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</si>
  <si>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</si>
  <si>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</si>
  <si>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</si>
  <si>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</si>
  <si>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</si>
  <si>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</si>
  <si>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</si>
  <si>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</si>
  <si>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</si>
  <si>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</si>
  <si>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</si>
  <si>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</si>
  <si>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</si>
  <si>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</si>
  <si>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</si>
  <si>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</si>
  <si>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</si>
  <si>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</si>
  <si>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</si>
  <si>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</si>
  <si>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</si>
  <si>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</si>
  <si>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</si>
  <si>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</si>
  <si>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</si>
  <si>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</si>
  <si>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</si>
  <si>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</si>
  <si>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</si>
  <si>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</si>
  <si>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</si>
  <si>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</si>
  <si>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</si>
  <si>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</si>
  <si>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</si>
  <si>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</si>
  <si>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</si>
  <si>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</si>
  <si>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</si>
  <si>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</si>
  <si>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</si>
  <si>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</si>
  <si>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</si>
  <si>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</si>
  <si>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</si>
  <si>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</si>
  <si>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</si>
  <si>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</si>
  <si>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</si>
  <si>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</si>
  <si>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</si>
  <si>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</si>
  <si>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</si>
  <si>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</si>
  <si>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</si>
  <si>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</si>
  <si>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</si>
  <si>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</si>
  <si>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</si>
  <si>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</si>
  <si>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</si>
  <si>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</si>
  <si>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</si>
  <si>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</si>
  <si>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</si>
  <si>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</si>
  <si>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</si>
  <si>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</si>
  <si>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</si>
  <si>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</si>
  <si>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</si>
  <si>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</si>
  <si>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</si>
  <si>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</si>
  <si>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</si>
  <si>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</si>
  <si>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</si>
  <si>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</si>
  <si>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</si>
  <si>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</si>
  <si>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</si>
  <si>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</si>
  <si>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</si>
  <si>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</si>
  <si>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</si>
  <si>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</si>
  <si>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</si>
  <si>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</si>
  <si>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</si>
  <si>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</si>
  <si>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</si>
  <si>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</si>
  <si>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</si>
  <si>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</si>
  <si>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</si>
  <si>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</si>
  <si>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</si>
  <si>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</si>
  <si>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</si>
  <si>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</si>
  <si>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</si>
  <si>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</si>
  <si>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</si>
  <si>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</si>
  <si>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</si>
  <si>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</si>
  <si>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</si>
  <si>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</si>
  <si>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</si>
  <si>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</si>
  <si>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</si>
  <si>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</si>
  <si>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</si>
  <si>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</si>
  <si>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</si>
  <si>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</si>
  <si>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</si>
  <si>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</si>
  <si>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</si>
  <si>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</si>
  <si>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</si>
  <si>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</si>
  <si>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</si>
  <si>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</si>
  <si>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</si>
  <si>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</si>
  <si>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</si>
  <si>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</si>
  <si>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</si>
  <si>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</si>
  <si>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</si>
  <si>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</si>
  <si>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</si>
  <si>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</si>
  <si>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</si>
  <si>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</si>
  <si>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</si>
  <si>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</si>
  <si>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</si>
  <si>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</si>
  <si>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</si>
  <si>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</si>
  <si>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</si>
  <si>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</si>
  <si>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</si>
  <si>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</si>
  <si>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</si>
  <si>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</si>
  <si>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</si>
  <si>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</si>
  <si>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</si>
  <si>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</si>
  <si>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</si>
  <si>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</si>
  <si>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</si>
  <si>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</si>
  <si>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</si>
  <si>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</si>
  <si>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</si>
  <si>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</si>
  <si>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</si>
  <si>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</si>
  <si>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</si>
  <si>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</si>
  <si>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</si>
  <si>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</si>
  <si>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</si>
  <si>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</si>
  <si>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</si>
  <si>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</si>
  <si>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</si>
  <si>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</si>
  <si>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</si>
  <si>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</si>
  <si>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</si>
  <si>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</si>
  <si>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</si>
  <si>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</si>
  <si>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</si>
  <si>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</si>
  <si>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</si>
  <si>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</si>
  <si>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</si>
  <si>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</si>
  <si>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</si>
  <si>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</si>
  <si>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</si>
  <si>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</si>
  <si>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</si>
  <si>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</si>
  <si>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</si>
  <si>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</si>
  <si>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</si>
  <si>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</si>
  <si>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</si>
  <si>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</si>
  <si>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</si>
  <si>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</si>
  <si>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</si>
  <si>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</si>
  <si>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</si>
  <si>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</si>
  <si>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</si>
  <si>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</si>
  <si>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</si>
  <si>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</si>
  <si>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</si>
  <si>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</si>
  <si>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</si>
  <si>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</si>
  <si>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</si>
  <si>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</si>
  <si>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</si>
  <si>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</si>
  <si>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</si>
  <si>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</si>
  <si>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</si>
  <si>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</si>
  <si>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</si>
  <si>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</si>
  <si>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</si>
  <si>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</si>
  <si>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</si>
  <si>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</si>
  <si>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</si>
  <si>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</si>
  <si>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</si>
  <si>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</si>
  <si>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</si>
  <si>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</si>
  <si>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</si>
  <si>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</si>
  <si>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</si>
  <si>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</si>
  <si>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</si>
  <si>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</si>
  <si>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</si>
  <si>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</si>
  <si>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</si>
  <si>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</si>
  <si>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</si>
  <si>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</si>
  <si>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</si>
  <si>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</si>
  <si>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</si>
  <si>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</si>
  <si>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</si>
  <si>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</si>
  <si>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</si>
  <si>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</si>
  <si>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</si>
  <si>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</si>
  <si>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</si>
  <si>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</si>
  <si>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</si>
  <si>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</si>
  <si>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</si>
  <si>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</si>
  <si>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</si>
  <si>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</si>
  <si>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</si>
  <si>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</si>
  <si>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</si>
  <si>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</si>
  <si>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</si>
  <si>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</si>
  <si>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</si>
  <si>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</si>
  <si>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</si>
  <si>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</si>
  <si>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</si>
  <si>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</si>
  <si>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</si>
  <si>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</si>
  <si>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</si>
  <si>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</si>
  <si>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</si>
  <si>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</si>
  <si>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</si>
  <si>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</si>
  <si>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</si>
  <si>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</si>
  <si>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</si>
  <si>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</si>
  <si>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</si>
  <si>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</si>
  <si>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</si>
  <si>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</si>
  <si>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</si>
  <si>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</si>
  <si>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</si>
  <si>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</si>
  <si>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</si>
  <si>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</si>
  <si>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</si>
  <si>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</si>
  <si>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</si>
  <si>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</si>
  <si>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</si>
  <si>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</si>
  <si>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</si>
  <si>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</si>
  <si>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</si>
  <si>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</si>
  <si>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</si>
  <si>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</si>
  <si>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</si>
  <si>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</si>
  <si>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</si>
  <si>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</si>
  <si>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</si>
  <si>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</si>
  <si>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</si>
  <si>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</si>
  <si>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</si>
  <si>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</si>
  <si>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</si>
  <si>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</si>
  <si>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</si>
  <si>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</si>
  <si>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</si>
  <si>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</si>
  <si>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</si>
  <si>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</si>
  <si>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</si>
  <si>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</si>
  <si>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</si>
  <si>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</si>
  <si>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</si>
  <si>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</si>
  <si>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</si>
  <si>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</si>
  <si>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</si>
  <si>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</si>
  <si>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</si>
  <si>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</si>
  <si>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</si>
  <si>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</si>
  <si>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</si>
  <si>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</si>
  <si>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</si>
  <si>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</si>
  <si>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</si>
  <si>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</si>
  <si>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</si>
  <si>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</si>
  <si>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</si>
  <si>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</si>
  <si>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</si>
  <si>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</si>
  <si>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</si>
  <si>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</si>
  <si>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</si>
  <si>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</si>
  <si>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</si>
  <si>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</si>
  <si>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</si>
  <si>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</si>
  <si>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</si>
  <si>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</si>
  <si>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</si>
  <si>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</si>
  <si>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</si>
  <si>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</si>
  <si>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</si>
  <si>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</si>
  <si>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</si>
  <si>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</si>
  <si>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</si>
  <si>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</si>
  <si>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</si>
  <si>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</si>
  <si>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</si>
  <si>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</si>
  <si>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</si>
  <si>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</si>
  <si>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</si>
  <si>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</si>
  <si>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</si>
  <si>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</si>
  <si>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</si>
  <si>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</si>
  <si>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</si>
  <si>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</si>
  <si>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</si>
  <si>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</si>
  <si>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</si>
  <si>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</si>
  <si>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</si>
  <si>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</si>
  <si>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</si>
  <si>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</si>
  <si>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</si>
  <si>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</si>
  <si>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</si>
  <si>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</si>
  <si>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</si>
  <si>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</si>
  <si>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</si>
  <si>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</si>
  <si>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</si>
  <si>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</si>
  <si>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</si>
  <si>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</si>
  <si>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</si>
  <si>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</si>
  <si>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</si>
  <si>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</si>
  <si>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</si>
  <si>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</si>
  <si>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</si>
  <si>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</si>
  <si>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</si>
  <si>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</si>
  <si>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</si>
  <si>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</si>
  <si>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</si>
  <si>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</si>
  <si>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</si>
  <si>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</si>
  <si>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</si>
  <si>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</si>
  <si>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</si>
  <si>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</si>
  <si>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</si>
  <si>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</si>
  <si>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</si>
  <si>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</si>
  <si>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</si>
  <si>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</si>
  <si>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</si>
  <si>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</si>
  <si>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</si>
  <si>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</si>
  <si>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</si>
  <si>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</si>
  <si>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</si>
  <si>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</si>
  <si>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</si>
  <si>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</si>
  <si>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</si>
  <si>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</si>
  <si>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</si>
  <si>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</si>
  <si>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</si>
  <si>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</si>
  <si>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</si>
  <si>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</si>
  <si>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</si>
  <si>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</si>
  <si>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</si>
  <si>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</si>
  <si>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</si>
  <si>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</si>
  <si>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</si>
  <si>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</si>
  <si>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</si>
  <si>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</si>
  <si>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</si>
  <si>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</si>
  <si>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</si>
  <si>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</si>
  <si>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</si>
  <si>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</si>
  <si>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</si>
  <si>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</si>
  <si>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</si>
  <si>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</si>
  <si>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</si>
  <si>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</si>
  <si>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</si>
  <si>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</si>
  <si>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</si>
  <si>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</si>
  <si>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</si>
  <si>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</si>
  <si>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</si>
  <si>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</si>
  <si>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</si>
  <si>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</si>
  <si>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</si>
  <si>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</si>
  <si>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</si>
  <si>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</si>
  <si>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</si>
  <si>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</si>
  <si>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</si>
  <si>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</si>
  <si>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</si>
  <si>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</si>
  <si>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</si>
  <si>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</si>
  <si>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</si>
  <si>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</si>
  <si>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</si>
  <si>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</si>
  <si>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</si>
  <si>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</si>
  <si>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</si>
  <si>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</si>
  <si>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</si>
  <si>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</si>
  <si>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</si>
  <si>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</si>
  <si>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</si>
  <si>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</si>
  <si>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</si>
  <si>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</si>
  <si>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</si>
  <si>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</si>
  <si>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</si>
  <si>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</si>
  <si>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</si>
  <si>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</si>
  <si>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</si>
  <si>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</si>
  <si>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</si>
  <si>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</si>
  <si>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</si>
  <si>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</si>
  <si>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</si>
  <si>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</si>
  <si>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</si>
  <si>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</si>
  <si>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</si>
  <si>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</si>
  <si>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</si>
  <si>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</si>
  <si>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</si>
  <si>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</si>
  <si>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</si>
  <si>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</si>
  <si>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</si>
  <si>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</si>
  <si>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</si>
  <si>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</si>
  <si>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</si>
  <si>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</si>
  <si>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</si>
  <si>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</si>
  <si>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</si>
  <si>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</si>
  <si>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</si>
  <si>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</si>
  <si>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</si>
  <si>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</si>
  <si>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</si>
  <si>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</si>
  <si>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</si>
  <si>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</si>
  <si>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</si>
  <si>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</si>
  <si>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</si>
  <si>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</si>
  <si>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</si>
  <si>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</si>
  <si>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</si>
  <si>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</si>
  <si>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</si>
  <si>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</si>
  <si>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</si>
  <si>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</si>
  <si>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</si>
  <si>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</si>
  <si>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</si>
  <si>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</si>
  <si>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</si>
  <si>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</si>
  <si>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</si>
  <si>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</si>
  <si>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</si>
  <si>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</si>
  <si>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</si>
  <si>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</si>
  <si>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</si>
  <si>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</si>
  <si>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</si>
  <si>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</si>
  <si>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</si>
  <si>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</si>
  <si>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</si>
  <si>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</si>
  <si>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</si>
  <si>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</si>
  <si>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</si>
  <si>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</si>
  <si>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</si>
  <si>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</si>
  <si>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</si>
  <si>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</si>
  <si>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</si>
  <si>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</si>
  <si>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</si>
  <si>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</si>
  <si>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</si>
  <si>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</si>
  <si>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</si>
  <si>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</si>
  <si>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</si>
  <si>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</si>
  <si>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</si>
  <si>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</si>
  <si>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</si>
  <si>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</si>
  <si>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</si>
  <si>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</si>
  <si>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</si>
  <si>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</si>
  <si>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</si>
  <si>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</si>
  <si>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</si>
  <si>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</si>
  <si>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</si>
  <si>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</si>
  <si>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</si>
  <si>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</si>
  <si>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</si>
  <si>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</si>
  <si>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</si>
  <si>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</si>
  <si>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</si>
  <si>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</si>
  <si>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</si>
  <si>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</si>
  <si>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</si>
  <si>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</si>
  <si>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</si>
  <si>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</si>
  <si>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</si>
  <si>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</si>
  <si>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</si>
  <si>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</si>
  <si>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</si>
  <si>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</si>
  <si>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</si>
  <si>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</si>
  <si>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</si>
  <si>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</si>
  <si>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</si>
  <si>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</si>
  <si>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</si>
  <si>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</si>
  <si>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</si>
  <si>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</si>
  <si>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</si>
  <si>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</si>
  <si>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</si>
  <si>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</si>
  <si>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</si>
  <si>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</si>
  <si>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</si>
  <si>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</si>
  <si>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</si>
  <si>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</si>
  <si>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</si>
  <si>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</si>
  <si>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</si>
  <si>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</si>
  <si>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</si>
  <si>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</si>
  <si>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</si>
  <si>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</si>
  <si>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</si>
  <si>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</si>
  <si>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</si>
  <si>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</si>
  <si>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</si>
  <si>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</si>
  <si>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</si>
  <si>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</si>
  <si>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</si>
  <si>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</si>
  <si>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</si>
  <si>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</si>
  <si>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</si>
  <si>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</si>
  <si>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</si>
  <si>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</si>
  <si>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</si>
  <si>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</si>
  <si>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</si>
  <si>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</si>
  <si>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</si>
  <si>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</si>
  <si>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</si>
  <si>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</si>
  <si>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</si>
  <si>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</si>
  <si>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</si>
  <si>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</si>
  <si>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</si>
  <si>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</si>
  <si>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</si>
  <si>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</si>
  <si>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</si>
  <si>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</si>
  <si>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</si>
  <si>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</si>
  <si>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</si>
  <si>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</si>
  <si>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</si>
  <si>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</si>
  <si>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</si>
  <si>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</si>
  <si>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</si>
  <si>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</si>
  <si>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</si>
  <si>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</si>
  <si>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</si>
  <si>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</si>
  <si>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</si>
  <si>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</si>
  <si>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</si>
  <si>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</si>
  <si>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</si>
  <si>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</si>
  <si>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</si>
  <si>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</si>
  <si>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</si>
  <si>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</si>
  <si>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</si>
  <si>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</si>
  <si>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</si>
  <si>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</si>
  <si>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</si>
  <si>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</si>
  <si>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</si>
  <si>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</si>
  <si>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</si>
  <si>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</si>
  <si>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</si>
  <si>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</si>
  <si>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</si>
  <si>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</si>
  <si>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</si>
  <si>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</si>
  <si>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</si>
  <si>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</si>
  <si>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</si>
  <si>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</si>
  <si>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</si>
  <si>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</si>
  <si>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</si>
  <si>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</si>
  <si>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</si>
  <si>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</si>
  <si>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</si>
  <si>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</si>
  <si>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</si>
  <si>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</si>
  <si>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</si>
  <si>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</si>
  <si>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</si>
  <si>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</si>
  <si>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</si>
  <si>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</si>
  <si>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</si>
  <si>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</si>
  <si>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</si>
  <si>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</si>
  <si>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</si>
  <si>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</si>
  <si>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</si>
  <si>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</si>
  <si>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</si>
  <si>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</si>
  <si>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</si>
  <si>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</si>
  <si>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</si>
  <si>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</si>
  <si>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</si>
  <si>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</si>
  <si>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</si>
  <si>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</si>
  <si>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</si>
  <si>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</si>
  <si>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</si>
  <si>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</si>
  <si>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</si>
  <si>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</si>
  <si>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</si>
  <si>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</si>
  <si>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</si>
  <si>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</si>
  <si>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</si>
  <si>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</si>
  <si>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</si>
  <si>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</si>
  <si>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</si>
  <si>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</si>
  <si>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</si>
  <si>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</si>
  <si>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</si>
  <si>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</si>
  <si>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</si>
  <si>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</si>
  <si>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</si>
  <si>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</si>
  <si>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</si>
  <si>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</si>
  <si>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</si>
  <si>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</si>
  <si>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</si>
  <si>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</si>
  <si>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</si>
  <si>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</si>
  <si>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</si>
  <si>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</si>
  <si>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</si>
  <si>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</si>
  <si>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</si>
  <si>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</si>
  <si>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</si>
  <si>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</si>
  <si>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</si>
  <si>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</si>
  <si>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</si>
  <si>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</si>
  <si>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</si>
  <si>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</si>
  <si>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</si>
  <si>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</si>
  <si>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</si>
  <si>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</si>
  <si>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</si>
  <si>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</si>
  <si>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</si>
  <si>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</si>
  <si>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</si>
  <si>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</si>
  <si>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</si>
  <si>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</si>
  <si>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</si>
  <si>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</si>
  <si>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</si>
  <si>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</si>
  <si>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</si>
  <si>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</si>
  <si>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</si>
  <si>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</si>
  <si>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</si>
  <si>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</si>
  <si>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</si>
  <si>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</si>
  <si>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</si>
  <si>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</si>
  <si>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</si>
  <si>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</si>
  <si>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</si>
  <si>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</si>
  <si>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</si>
  <si>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</si>
  <si>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</si>
  <si>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</si>
  <si>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</si>
  <si>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</si>
  <si>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</si>
  <si>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</si>
  <si>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</si>
  <si>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</si>
  <si>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</si>
  <si>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</si>
  <si>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</si>
  <si>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</si>
  <si>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</si>
  <si>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</si>
  <si>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</si>
  <si>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</si>
  <si>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</si>
  <si>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</si>
  <si>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</si>
  <si>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</si>
  <si>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</si>
  <si>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</si>
  <si>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</si>
  <si>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</si>
  <si>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</si>
  <si>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</si>
  <si>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</si>
  <si>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</si>
  <si>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</si>
  <si>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</si>
  <si>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</si>
  <si>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</si>
  <si>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</si>
  <si>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</si>
  <si>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</si>
  <si>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</si>
  <si>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</si>
  <si>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</si>
  <si>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</si>
  <si>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</si>
  <si>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</si>
  <si>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</si>
  <si>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</si>
  <si>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</si>
  <si>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</si>
  <si>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</si>
  <si>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</si>
  <si>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</si>
  <si>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</si>
  <si>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</si>
  <si>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</si>
  <si>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</si>
  <si>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</si>
  <si>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</si>
  <si>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</si>
  <si>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</si>
  <si>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</si>
  <si>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</si>
  <si>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</si>
  <si>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</si>
  <si>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</si>
  <si>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</si>
  <si>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</si>
  <si>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</si>
  <si>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</si>
  <si>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</si>
  <si>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</si>
  <si>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</si>
  <si>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</si>
  <si>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</si>
  <si>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</si>
  <si>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</si>
  <si>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</si>
  <si>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</si>
  <si>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</si>
  <si>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</si>
  <si>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</si>
  <si>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</si>
  <si>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</si>
  <si>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</si>
  <si>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</si>
  <si>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</si>
  <si>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</si>
  <si>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</si>
  <si>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</si>
  <si>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</si>
  <si>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</si>
  <si>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</si>
  <si>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</si>
  <si>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</si>
  <si>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</si>
  <si>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</si>
  <si>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</si>
  <si>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</si>
  <si>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</si>
  <si>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</si>
  <si>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</si>
  <si>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</si>
  <si>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</si>
  <si>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</si>
  <si>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</si>
  <si>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</si>
  <si>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</si>
  <si>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</si>
  <si>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</si>
  <si>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</si>
  <si>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</si>
  <si>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</si>
  <si>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</si>
  <si>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</si>
  <si>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</si>
  <si>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</si>
  <si>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</si>
  <si>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</si>
  <si>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</si>
  <si>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</si>
  <si>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</si>
  <si>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</si>
  <si>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</si>
  <si>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</si>
  <si>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</si>
  <si>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</si>
  <si>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</si>
  <si>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</si>
  <si>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</si>
  <si>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</si>
  <si>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</si>
  <si>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</si>
  <si>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</si>
  <si>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</si>
  <si>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</si>
  <si>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</si>
  <si>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</si>
  <si>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</si>
  <si>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</si>
  <si>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</si>
  <si>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</si>
  <si>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</si>
  <si>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</si>
  <si>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</si>
  <si>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</si>
  <si>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</si>
  <si>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</si>
  <si>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</si>
  <si>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</si>
  <si>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</si>
  <si>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</si>
  <si>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</si>
  <si>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</si>
  <si>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</si>
  <si>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</si>
  <si>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</si>
  <si>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</si>
  <si>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</si>
  <si>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</si>
  <si>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</si>
  <si>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</si>
  <si>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</si>
  <si>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</si>
  <si>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</si>
  <si>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</si>
  <si>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</si>
  <si>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</si>
  <si>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</si>
  <si>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</si>
  <si>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</si>
  <si>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</si>
  <si>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</si>
  <si>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</si>
  <si>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</si>
  <si>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</si>
  <si>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</si>
  <si>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</si>
  <si>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</si>
  <si>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</si>
  <si>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</si>
  <si>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</si>
  <si>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</si>
  <si>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</si>
  <si>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</si>
  <si>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</si>
  <si>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</si>
  <si>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</si>
  <si>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</si>
  <si>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</si>
  <si>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</si>
  <si>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</si>
  <si>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</si>
  <si>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</si>
  <si>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</si>
  <si>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</si>
  <si>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</si>
  <si>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</si>
  <si>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</si>
  <si>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</si>
  <si>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</si>
  <si>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</si>
  <si>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</si>
  <si>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</si>
  <si>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</si>
  <si>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</si>
  <si>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</si>
  <si>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</si>
  <si>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</si>
  <si>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</si>
  <si>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</si>
  <si>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</si>
  <si>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</si>
  <si>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</si>
  <si>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</si>
  <si>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</si>
  <si>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</si>
  <si>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</si>
  <si>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</si>
  <si>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</si>
  <si>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</si>
  <si>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</si>
  <si>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</si>
  <si>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</si>
  <si>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</si>
  <si>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</si>
  <si>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</si>
  <si>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</si>
  <si>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</si>
  <si>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</si>
  <si>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</si>
  <si>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</si>
  <si>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</si>
  <si>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</si>
  <si>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</si>
  <si>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</si>
  <si>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</si>
  <si>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</si>
  <si>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</si>
  <si>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</si>
  <si>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</si>
  <si>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</si>
  <si>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</si>
  <si>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</si>
  <si>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</si>
  <si>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</si>
  <si>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</si>
  <si>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</si>
  <si>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</si>
  <si>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</si>
  <si>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</si>
  <si>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</si>
  <si>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</si>
  <si>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</si>
  <si>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</si>
  <si>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</si>
  <si>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</si>
  <si>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</si>
  <si>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</si>
  <si>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</si>
  <si>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</si>
  <si>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</si>
  <si>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</si>
  <si>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</si>
  <si>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</si>
  <si>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</si>
  <si>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</si>
  <si>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</si>
  <si>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</si>
  <si>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</si>
  <si>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</si>
  <si>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</si>
  <si>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</si>
  <si>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</si>
  <si>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</si>
  <si>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</si>
  <si>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</si>
  <si>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</si>
  <si>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</si>
  <si>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</si>
  <si>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</si>
  <si>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</si>
  <si>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</si>
  <si>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</si>
  <si>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</si>
  <si>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</si>
  <si>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</si>
  <si>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</si>
  <si>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</si>
  <si>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</si>
  <si>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</si>
  <si>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</si>
  <si>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</si>
  <si>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</si>
  <si>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</si>
  <si>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</si>
  <si>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</si>
  <si>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</si>
  <si>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</si>
  <si>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</si>
  <si>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</si>
  <si>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</si>
  <si>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</si>
  <si>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</si>
  <si>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</si>
  <si>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</si>
  <si>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</si>
  <si>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</si>
  <si>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</si>
  <si>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</si>
  <si>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</si>
  <si>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</si>
  <si>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</si>
  <si>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</si>
  <si>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</si>
  <si>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</si>
  <si>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</si>
  <si>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</si>
  <si>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</si>
  <si>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</si>
  <si>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</si>
  <si>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</si>
  <si>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</si>
  <si>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</si>
  <si>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</si>
  <si>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</si>
  <si>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</si>
  <si>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</si>
  <si>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</si>
  <si>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</si>
  <si>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</si>
  <si>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</si>
  <si>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</si>
  <si>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</si>
  <si>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</si>
  <si>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</si>
  <si>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</si>
  <si>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</si>
  <si>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</si>
  <si>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</si>
  <si>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</si>
  <si>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</si>
  <si>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</si>
  <si>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</si>
  <si>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</si>
  <si>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</si>
  <si>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</si>
  <si>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</si>
  <si>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</si>
  <si>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</si>
  <si>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</si>
  <si>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</si>
  <si>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</si>
  <si>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</si>
  <si>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</si>
  <si>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</si>
  <si>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</si>
  <si>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</si>
  <si>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</si>
  <si>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</si>
  <si>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</si>
  <si>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</si>
  <si>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</si>
  <si>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</si>
  <si>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</si>
  <si>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</si>
  <si>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</si>
  <si>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</si>
  <si>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</si>
  <si>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</si>
  <si>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</si>
  <si>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</si>
  <si>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</si>
  <si>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</si>
  <si>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</si>
  <si>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</si>
  <si>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</si>
  <si>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</si>
  <si>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</si>
  <si>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</si>
  <si>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</si>
  <si>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</si>
  <si>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</si>
  <si>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</si>
  <si>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</si>
  <si>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</si>
  <si>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</si>
  <si>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</si>
  <si>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</si>
  <si>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</si>
  <si>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</si>
  <si>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</si>
  <si>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</si>
  <si>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</si>
  <si>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</si>
  <si>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</si>
  <si>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</si>
  <si>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</si>
  <si>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</si>
  <si>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</si>
  <si>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</si>
  <si>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</si>
  <si>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</si>
  <si>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</si>
  <si>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</si>
  <si>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</si>
  <si>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</si>
  <si>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</si>
  <si>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</si>
  <si>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</si>
  <si>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</si>
  <si>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</si>
  <si>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</si>
  <si>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</si>
  <si>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</si>
  <si>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</si>
  <si>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</si>
  <si>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</si>
  <si>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</si>
  <si>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</si>
  <si>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</si>
  <si>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</si>
  <si>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</si>
  <si>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</si>
  <si>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</si>
  <si>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</si>
  <si>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</si>
  <si>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</si>
  <si>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</si>
  <si>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</si>
  <si>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</si>
  <si>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</si>
  <si>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</si>
  <si>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</si>
  <si>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</si>
  <si>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</si>
  <si>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</si>
  <si>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</si>
  <si>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</si>
  <si>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</si>
  <si>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</si>
  <si>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</si>
  <si>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</si>
  <si>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</si>
  <si>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</si>
  <si>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</si>
  <si>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</si>
  <si>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</si>
  <si>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</si>
  <si>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</si>
  <si>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</si>
  <si>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</si>
  <si>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</si>
  <si>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</si>
  <si>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</si>
  <si>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</si>
  <si>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</si>
  <si>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</si>
  <si>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</si>
  <si>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</si>
  <si>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</si>
  <si>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</si>
  <si>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</si>
  <si>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</si>
  <si>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</si>
  <si>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</si>
  <si>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</si>
  <si>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</si>
  <si>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</si>
  <si>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</si>
  <si>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</si>
  <si>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</si>
  <si>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</si>
  <si>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</si>
  <si>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</si>
  <si>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</si>
  <si>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</si>
  <si>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</si>
  <si>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</si>
  <si>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</si>
  <si>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</si>
  <si>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</si>
  <si>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</si>
  <si>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</si>
  <si>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</si>
  <si>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</si>
  <si>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</si>
  <si>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</si>
  <si>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</si>
  <si>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</si>
  <si>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</si>
  <si>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</si>
  <si>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</si>
  <si>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</si>
  <si>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</si>
  <si>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</si>
  <si>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</si>
  <si>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</si>
  <si>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</si>
  <si>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</si>
  <si>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</si>
  <si>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</si>
  <si>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</si>
  <si>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</si>
  <si>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</si>
  <si>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</si>
  <si>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</si>
  <si>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</si>
  <si>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</si>
  <si>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</si>
  <si>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</si>
  <si>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</si>
  <si>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</si>
  <si>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</si>
  <si>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</si>
  <si>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</si>
  <si>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</si>
  <si>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</si>
  <si>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</si>
  <si>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</si>
  <si>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</si>
  <si>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</si>
  <si>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</si>
  <si>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</si>
  <si>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</si>
  <si>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</si>
  <si>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</si>
  <si>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</si>
  <si>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</si>
  <si>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</si>
  <si>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</si>
  <si>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</si>
  <si>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</si>
  <si>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</si>
  <si>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</si>
  <si>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</si>
  <si>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</si>
  <si>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</si>
  <si>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</si>
  <si>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</si>
  <si>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</si>
  <si>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</si>
  <si>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</si>
  <si>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</si>
  <si>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</si>
  <si>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</si>
  <si>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</si>
  <si>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</si>
  <si>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</si>
  <si>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</si>
  <si>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</si>
  <si>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</si>
  <si>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</si>
  <si>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</si>
  <si>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</si>
  <si>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</si>
  <si>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</si>
  <si>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</si>
  <si>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</si>
  <si>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</si>
  <si>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</si>
  <si>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</si>
  <si>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</si>
  <si>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</si>
  <si>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</si>
  <si>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</si>
  <si>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</si>
  <si>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</si>
  <si>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</si>
  <si>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</si>
  <si>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</si>
  <si>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</si>
  <si>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</si>
  <si>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</si>
  <si>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</si>
  <si>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</si>
  <si>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</si>
  <si>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</si>
  <si>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</si>
  <si>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</si>
  <si>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</si>
  <si>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</si>
  <si>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</si>
  <si>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</si>
  <si>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</si>
  <si>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</si>
  <si>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</si>
  <si>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</si>
  <si>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</si>
  <si>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</si>
  <si>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</si>
  <si>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</si>
  <si>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</si>
  <si>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</si>
  <si>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</si>
  <si>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</si>
  <si>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</si>
  <si>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</si>
  <si>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</si>
  <si>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</si>
  <si>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</si>
  <si>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</si>
  <si>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</si>
  <si>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</si>
  <si>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</si>
  <si>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</si>
  <si>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</si>
  <si>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</si>
  <si>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</si>
  <si>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</si>
  <si>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</si>
  <si>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</si>
  <si>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</si>
  <si>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</si>
  <si>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</si>
  <si>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</si>
  <si>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</si>
  <si>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</si>
  <si>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</si>
  <si>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</si>
  <si>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</si>
  <si>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</si>
  <si>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</si>
  <si>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</si>
  <si>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</si>
  <si>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</si>
  <si>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</si>
  <si>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</si>
  <si>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</si>
  <si>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</si>
  <si>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</si>
  <si>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</si>
  <si>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</si>
  <si>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</si>
  <si>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</si>
  <si>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</si>
  <si>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</si>
  <si>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</si>
  <si>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</si>
  <si>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</si>
  <si>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</si>
  <si>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</si>
  <si>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</si>
  <si>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</si>
  <si>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</si>
  <si>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</si>
  <si>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</si>
  <si>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</si>
  <si>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</si>
  <si>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</si>
  <si>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</si>
  <si>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</si>
  <si>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</si>
  <si>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</si>
  <si>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</si>
  <si>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</si>
  <si>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</si>
  <si>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</si>
  <si>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</si>
  <si>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</si>
  <si>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</si>
  <si>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</si>
  <si>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</si>
  <si>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</si>
  <si>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</si>
  <si>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</si>
  <si>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</si>
  <si>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</si>
  <si>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</si>
  <si>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</si>
  <si>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</si>
  <si>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</si>
  <si>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</si>
  <si>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</si>
  <si>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</si>
  <si>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</si>
  <si>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</si>
  <si>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</si>
  <si>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</si>
  <si>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</si>
  <si>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</si>
  <si>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</si>
  <si>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</si>
  <si>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</si>
  <si>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</si>
  <si>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</si>
  <si>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</si>
  <si>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</si>
  <si>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</si>
  <si>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</si>
  <si>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</si>
  <si>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</si>
  <si>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</si>
  <si>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</si>
  <si>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</si>
  <si>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</si>
  <si>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</si>
  <si>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</si>
  <si>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</si>
  <si>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</si>
  <si>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</si>
  <si>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</si>
  <si>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</si>
  <si>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</si>
  <si>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</si>
  <si>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</si>
  <si>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</si>
  <si>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</si>
  <si>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</si>
  <si>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</si>
  <si>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</si>
  <si>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</si>
  <si>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</si>
  <si>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</si>
  <si>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</si>
  <si>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</si>
  <si>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</si>
  <si>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</si>
  <si>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</si>
  <si>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</si>
  <si>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</si>
  <si>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</si>
  <si>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</si>
  <si>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</si>
  <si>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</si>
  <si>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</si>
  <si>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</si>
  <si>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</si>
  <si>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</si>
  <si>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</si>
  <si>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</si>
  <si>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</si>
  <si>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</si>
  <si>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</si>
  <si>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</si>
  <si>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</si>
  <si>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</si>
  <si>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</si>
  <si>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</si>
  <si>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</si>
  <si>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</si>
  <si>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</si>
  <si>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</si>
  <si>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</si>
  <si>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</si>
  <si>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</si>
  <si>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</si>
  <si>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</si>
  <si>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</si>
  <si>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</si>
  <si>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</si>
  <si>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</si>
  <si>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</si>
  <si>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</si>
  <si>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</si>
  <si>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</si>
  <si>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</si>
  <si>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</si>
  <si>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</si>
  <si>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</si>
  <si>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</si>
  <si>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</si>
  <si>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</si>
  <si>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</si>
  <si>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</si>
  <si>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</si>
  <si>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</si>
  <si>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</si>
  <si>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</si>
  <si>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</si>
  <si>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</si>
  <si>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</si>
  <si>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</si>
  <si>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</si>
  <si>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</si>
  <si>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</si>
  <si>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</si>
  <si>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</si>
  <si>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</si>
  <si>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</si>
  <si>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</si>
  <si>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</si>
  <si>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</si>
  <si>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</si>
  <si>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</si>
  <si>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</si>
  <si>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</si>
  <si>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</si>
  <si>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</si>
  <si>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</si>
  <si>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</si>
  <si>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</si>
  <si>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</si>
  <si>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</si>
  <si>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</si>
  <si>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</si>
  <si>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</si>
  <si>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</si>
  <si>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</si>
  <si>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</si>
  <si>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</si>
  <si>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</si>
  <si>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</si>
  <si>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</si>
  <si>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</si>
  <si>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</si>
  <si>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</si>
  <si>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</si>
  <si>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</si>
  <si>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</si>
  <si>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</si>
  <si>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</si>
  <si>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</si>
  <si>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</si>
  <si>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</si>
  <si>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</si>
  <si>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</si>
  <si>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</si>
  <si>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</si>
  <si>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</si>
  <si>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</si>
  <si>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</si>
  <si>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</si>
  <si>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</si>
  <si>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</si>
  <si>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</si>
  <si>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</si>
  <si>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</si>
  <si>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</si>
  <si>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</si>
  <si>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</si>
  <si>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</si>
  <si>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</si>
  <si>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</si>
  <si>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</si>
  <si>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</si>
  <si>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</si>
  <si>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</si>
  <si>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</si>
  <si>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</si>
  <si>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</si>
  <si>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</si>
  <si>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</si>
  <si>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</si>
  <si>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</si>
  <si>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</si>
  <si>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</si>
  <si>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</si>
  <si>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</si>
  <si>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</si>
  <si>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</si>
  <si>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</si>
  <si>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</si>
  <si>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</si>
  <si>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</si>
  <si>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</si>
  <si>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</si>
  <si>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</si>
  <si>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</si>
  <si>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</si>
  <si>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</si>
  <si>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</si>
  <si>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</si>
  <si>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</si>
  <si>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</si>
  <si>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</si>
  <si>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</si>
  <si>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</si>
  <si>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</si>
  <si>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</si>
  <si>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</si>
  <si>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</si>
  <si>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</si>
  <si>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</si>
  <si>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</si>
  <si>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</si>
  <si>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</si>
  <si>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</si>
  <si>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</si>
  <si>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</si>
  <si>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</si>
  <si>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</si>
  <si>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</si>
  <si>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</si>
  <si>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</si>
  <si>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</si>
  <si>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</si>
  <si>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</si>
  <si>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</si>
  <si>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</si>
  <si>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</si>
  <si>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</si>
  <si>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</si>
  <si>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</si>
  <si>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</si>
  <si>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</si>
  <si>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</si>
  <si>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</si>
  <si>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</si>
  <si>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</si>
  <si>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</si>
  <si>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</si>
  <si>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</si>
  <si>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</si>
  <si>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</si>
  <si>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</si>
  <si>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</si>
  <si>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</si>
  <si>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</si>
  <si>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</si>
  <si>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</si>
  <si>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</si>
  <si>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</si>
  <si>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</si>
  <si>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</si>
  <si>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</si>
  <si>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</si>
  <si>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</si>
  <si>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</si>
  <si>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</si>
  <si>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</si>
  <si>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</si>
  <si>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</si>
  <si>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</si>
  <si>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</si>
  <si>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</si>
  <si>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</si>
  <si>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</si>
  <si>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</si>
  <si>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</si>
  <si>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</si>
  <si>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</si>
  <si>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</si>
  <si>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</si>
  <si>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</si>
  <si>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</si>
  <si>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</si>
  <si>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</si>
  <si>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</si>
  <si>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</si>
  <si>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</si>
  <si>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</si>
  <si>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</si>
  <si>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</si>
  <si>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</si>
  <si>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</si>
  <si>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</si>
  <si>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</si>
  <si>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</si>
  <si>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</si>
  <si>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</si>
  <si>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</si>
  <si>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</si>
  <si>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</si>
  <si>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</si>
  <si>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</si>
  <si>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</si>
  <si>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</si>
  <si>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</si>
  <si>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</si>
  <si>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</si>
  <si>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</si>
  <si>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</si>
  <si>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</si>
  <si>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</si>
  <si>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</si>
  <si>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</si>
  <si>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</si>
  <si>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</si>
  <si>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</si>
  <si>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</si>
  <si>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</si>
  <si>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</si>
  <si>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</si>
  <si>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</si>
  <si>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</si>
  <si>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</si>
  <si>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</si>
  <si>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</si>
  <si>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</si>
  <si>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</si>
  <si>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</si>
  <si>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</si>
  <si>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</si>
  <si>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</si>
  <si>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</si>
  <si>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</si>
  <si>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</si>
  <si>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</si>
  <si>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</si>
  <si>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</si>
  <si>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</si>
  <si>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</si>
  <si>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</si>
  <si>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</si>
  <si>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</si>
  <si>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</si>
  <si>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</si>
  <si>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</si>
  <si>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</si>
  <si>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</si>
  <si>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</si>
  <si>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</si>
  <si>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</si>
  <si>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</si>
  <si>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</si>
  <si>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</si>
  <si>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</si>
  <si>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</si>
  <si>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</si>
  <si>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</si>
  <si>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</si>
  <si>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</si>
  <si>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</si>
  <si>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</si>
  <si>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</si>
  <si>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</si>
  <si>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</si>
  <si>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</si>
  <si>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</si>
  <si>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</si>
  <si>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</si>
  <si>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</si>
  <si>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</si>
  <si>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</si>
  <si>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</si>
  <si>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</si>
  <si>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</si>
  <si>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</si>
  <si>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</si>
  <si>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</si>
  <si>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</si>
  <si>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</si>
  <si>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</si>
  <si>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</si>
  <si>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</si>
  <si>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</si>
  <si>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</si>
  <si>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</si>
  <si>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</si>
  <si>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</si>
  <si>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</si>
  <si>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</si>
  <si>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</si>
  <si>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</si>
  <si>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</si>
  <si>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</si>
  <si>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</si>
  <si>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</si>
  <si>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</si>
  <si>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</si>
  <si>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</si>
  <si>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</si>
  <si>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</si>
  <si>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</si>
  <si>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</si>
  <si>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</si>
  <si>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</si>
  <si>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</si>
  <si>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</si>
  <si>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</si>
  <si>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</si>
  <si>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</si>
  <si>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</si>
  <si>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</si>
  <si>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</si>
  <si>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</si>
  <si>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</si>
  <si>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</si>
  <si>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</si>
  <si>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</si>
  <si>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</si>
  <si>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</si>
  <si>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</si>
  <si>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</si>
  <si>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</si>
  <si>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</si>
  <si>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</si>
  <si>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</si>
  <si>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</si>
  <si>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</si>
  <si>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</si>
  <si>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</si>
  <si>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</si>
  <si>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</si>
  <si>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</si>
  <si>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</si>
  <si>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</si>
  <si>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</si>
  <si>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</si>
  <si>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</si>
  <si>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</si>
  <si>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</si>
  <si>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</si>
  <si>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</si>
  <si>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</si>
  <si>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</si>
  <si>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</si>
  <si>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</si>
  <si>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</si>
  <si>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</si>
  <si>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</si>
  <si>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</si>
  <si>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</si>
  <si>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</si>
  <si>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</si>
  <si>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</si>
  <si>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</si>
  <si>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</si>
  <si>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</si>
  <si>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</si>
  <si>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</si>
  <si>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</si>
  <si>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</si>
  <si>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</si>
  <si>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</si>
  <si>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</si>
  <si>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</si>
  <si>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</si>
  <si>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</si>
  <si>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</si>
  <si>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</si>
  <si>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</si>
  <si>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</si>
  <si>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</si>
  <si>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</si>
  <si>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</si>
  <si>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</si>
  <si>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</si>
  <si>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</si>
  <si>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</si>
  <si>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</si>
  <si>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</si>
  <si>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</si>
  <si>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</si>
  <si>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</si>
  <si>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</si>
  <si>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</si>
  <si>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</si>
  <si>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</si>
  <si>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</si>
  <si>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</si>
  <si>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</si>
  <si>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</si>
  <si>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</si>
  <si>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</si>
  <si>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</si>
  <si>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</si>
  <si>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</si>
  <si>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</si>
  <si>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</si>
  <si>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</si>
  <si>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</si>
  <si>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</si>
  <si>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</si>
  <si>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</si>
  <si>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</si>
  <si>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</si>
  <si>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</si>
  <si>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</si>
  <si>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</si>
  <si>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</si>
  <si>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</si>
  <si>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</si>
  <si>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</si>
  <si>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</si>
  <si>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</si>
  <si>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</si>
  <si>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</si>
  <si>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</si>
  <si>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</si>
  <si>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</si>
  <si>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</si>
  <si>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</si>
  <si>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</si>
  <si>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</si>
  <si>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</si>
  <si>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</si>
  <si>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</si>
  <si>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</si>
  <si>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</si>
  <si>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</si>
  <si>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</si>
  <si>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</si>
  <si>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</si>
  <si>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</si>
  <si>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</si>
  <si>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</si>
  <si>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</si>
  <si>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</si>
  <si>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</si>
  <si>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</si>
  <si>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</si>
  <si>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</si>
  <si>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</si>
  <si>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</si>
  <si>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</si>
  <si>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</si>
  <si>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</si>
  <si>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</si>
  <si>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</si>
  <si>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</si>
  <si>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</si>
  <si>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</si>
  <si>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</si>
  <si>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</si>
  <si>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</si>
  <si>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</si>
  <si>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</si>
  <si>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</si>
  <si>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</si>
  <si>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</si>
  <si>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</si>
  <si>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</si>
  <si>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</si>
  <si>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</si>
  <si>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</si>
  <si>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</si>
  <si>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</si>
  <si>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</si>
  <si>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</si>
  <si>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</si>
  <si>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</si>
  <si>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</si>
  <si>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</si>
  <si>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</si>
  <si>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</si>
  <si>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</si>
  <si>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</si>
  <si>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</si>
  <si>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</si>
  <si>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</si>
  <si>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</si>
  <si>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</si>
  <si>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</si>
  <si>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</si>
  <si>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</si>
  <si>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</si>
  <si>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</si>
  <si>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</si>
  <si>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</si>
  <si>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</si>
  <si>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</si>
  <si>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</si>
  <si>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</si>
  <si>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</si>
  <si>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</si>
  <si>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</si>
  <si>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</si>
  <si>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</si>
  <si>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</si>
  <si>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</si>
  <si>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</si>
  <si>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</si>
  <si>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</si>
  <si>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</si>
  <si>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</si>
  <si>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</si>
  <si>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</si>
  <si>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</si>
  <si>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</si>
  <si>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</si>
  <si>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</si>
  <si>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</si>
  <si>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</si>
  <si>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</si>
  <si>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</si>
  <si>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</si>
  <si>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</si>
  <si>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</si>
  <si>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</si>
  <si>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</si>
  <si>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</si>
  <si>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</si>
  <si>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</si>
  <si>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</si>
  <si>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</si>
  <si>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</si>
  <si>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</si>
  <si>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</si>
  <si>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</si>
  <si>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</si>
  <si>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</si>
  <si>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</si>
  <si>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</si>
  <si>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</si>
  <si>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</si>
  <si>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</si>
  <si>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</si>
  <si>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</si>
  <si>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</si>
  <si>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</si>
  <si>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</si>
  <si>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</si>
  <si>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</si>
  <si>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</si>
  <si>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</si>
  <si>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</si>
  <si>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</si>
  <si>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</si>
  <si>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</si>
  <si>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</si>
  <si>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</si>
  <si>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</si>
  <si>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</si>
  <si>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</si>
  <si>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</si>
  <si>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</si>
  <si>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</si>
  <si>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</si>
  <si>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</si>
  <si>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</si>
  <si>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</si>
  <si>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</si>
  <si>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</si>
  <si>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</si>
  <si>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</si>
  <si>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</si>
  <si>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</si>
  <si>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</si>
  <si>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</si>
  <si>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</si>
  <si>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</si>
  <si>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</si>
  <si>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</si>
  <si>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</si>
  <si>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</si>
  <si>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</si>
  <si>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</si>
  <si>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</si>
  <si>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</si>
  <si>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</si>
  <si>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</si>
  <si>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</si>
  <si>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</si>
  <si>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</si>
  <si>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</si>
  <si>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</si>
  <si>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</si>
  <si>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</si>
  <si>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</si>
  <si>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</si>
  <si>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</si>
  <si>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</si>
  <si>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</si>
  <si>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</si>
  <si>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</si>
  <si>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</si>
  <si>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</si>
  <si>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</si>
  <si>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</si>
  <si>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</si>
  <si>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</si>
  <si>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</si>
  <si>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</si>
  <si>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</si>
  <si>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</si>
  <si>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</si>
  <si>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</si>
  <si>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</si>
  <si>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</si>
  <si>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</si>
  <si>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</si>
  <si>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</si>
  <si>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</si>
  <si>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</si>
  <si>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</si>
  <si>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</si>
  <si>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</si>
  <si>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</si>
  <si>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</si>
  <si>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</si>
  <si>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</si>
  <si>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</si>
  <si>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</si>
  <si>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</si>
  <si>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</si>
  <si>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</si>
  <si>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</si>
  <si>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</si>
  <si>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</si>
  <si>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</si>
  <si>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</si>
  <si>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</si>
  <si>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</si>
  <si>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</si>
  <si>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</si>
  <si>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</si>
  <si>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</si>
  <si>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</si>
  <si>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</si>
  <si>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</si>
  <si>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</si>
  <si>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</si>
  <si>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</si>
  <si>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</si>
  <si>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</si>
  <si>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</si>
  <si>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</si>
  <si>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</si>
  <si>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</si>
  <si>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</si>
  <si>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</si>
  <si>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</si>
  <si>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</si>
  <si>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</si>
  <si>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</si>
  <si>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</si>
  <si>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</si>
  <si>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</si>
  <si>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</si>
  <si>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</si>
  <si>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</si>
  <si>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</si>
  <si>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</si>
  <si>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</si>
  <si>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</si>
  <si>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</si>
  <si>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</si>
  <si>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</si>
  <si>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</si>
  <si>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</si>
  <si>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</si>
  <si>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</si>
  <si>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</si>
  <si>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</si>
  <si>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</si>
  <si>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</si>
  <si>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</si>
  <si>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</si>
  <si>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</si>
  <si>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</si>
  <si>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</si>
  <si>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</si>
  <si>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</si>
  <si>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</si>
  <si>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</si>
  <si>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</si>
  <si>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</si>
  <si>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</si>
  <si>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</si>
  <si>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</si>
  <si>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</si>
  <si>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</si>
  <si>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</si>
  <si>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</si>
  <si>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</si>
  <si>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</si>
  <si>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</si>
  <si>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</si>
  <si>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</si>
  <si>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</si>
  <si>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</si>
  <si>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</si>
  <si>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</si>
  <si>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</si>
  <si>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</si>
  <si>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</si>
  <si>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</si>
  <si>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</si>
  <si>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</si>
  <si>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</si>
  <si>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</si>
  <si>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</si>
  <si>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</si>
  <si>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</si>
  <si>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</si>
  <si>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</si>
  <si>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</si>
  <si>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</si>
  <si>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</si>
  <si>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</si>
  <si>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</si>
  <si>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</si>
  <si>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</si>
  <si>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</si>
  <si>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</si>
  <si>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</si>
  <si>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</si>
  <si>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</si>
  <si>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</si>
  <si>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</si>
  <si>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</si>
  <si>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</si>
  <si>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</si>
  <si>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</si>
  <si>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</si>
  <si>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</si>
  <si>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</si>
  <si>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</si>
  <si>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</si>
  <si>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</si>
  <si>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</si>
  <si>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</si>
  <si>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</si>
  <si>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</si>
  <si>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</si>
  <si>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</si>
  <si>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</si>
  <si>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</si>
  <si>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</si>
  <si>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</si>
  <si>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</si>
  <si>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</si>
  <si>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</si>
  <si>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</si>
  <si>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</si>
  <si>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</si>
  <si>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</si>
  <si>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</si>
  <si>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</si>
  <si>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</si>
  <si>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</si>
  <si>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</si>
  <si>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</si>
  <si>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</si>
  <si>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</si>
  <si>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</si>
  <si>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</si>
  <si>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</si>
  <si>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</si>
  <si>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</si>
  <si>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</si>
  <si>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</si>
  <si>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</si>
  <si>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</si>
  <si>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</si>
  <si>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</si>
  <si>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</si>
  <si>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</si>
  <si>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</si>
  <si>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</si>
  <si>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</si>
  <si>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</si>
  <si>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</si>
  <si>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</si>
  <si>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</si>
  <si>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</si>
  <si>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</si>
  <si>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</si>
  <si>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</si>
  <si>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</si>
  <si>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</si>
  <si>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</si>
  <si>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</si>
  <si>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</si>
  <si>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</si>
  <si>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</si>
  <si>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</si>
  <si>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</si>
  <si>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</si>
  <si>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</si>
  <si>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</si>
  <si>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</si>
  <si>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</si>
  <si>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</si>
  <si>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</si>
  <si>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</si>
  <si>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</si>
  <si>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</si>
  <si>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</si>
  <si>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</si>
  <si>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</si>
  <si>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</si>
  <si>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</si>
  <si>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</si>
  <si>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</si>
  <si>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</si>
  <si>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</si>
  <si>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</si>
  <si>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</si>
  <si>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</si>
  <si>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</si>
  <si>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</si>
  <si>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</si>
  <si>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</si>
  <si>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</si>
  <si>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</si>
  <si>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</si>
  <si>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</si>
  <si>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</si>
  <si>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</si>
  <si>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</si>
  <si>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</si>
  <si>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</si>
  <si>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</si>
  <si>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</si>
  <si>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</si>
  <si>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</si>
  <si>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</si>
  <si>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</si>
  <si>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</si>
  <si>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</si>
  <si>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</si>
  <si>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</si>
  <si>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</si>
  <si>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</si>
  <si>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</si>
  <si>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</si>
  <si>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</si>
  <si>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</si>
  <si>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</si>
  <si>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</si>
  <si>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</si>
  <si>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</si>
  <si>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</si>
  <si>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</si>
  <si>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</si>
  <si>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</si>
  <si>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</si>
  <si>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</si>
  <si>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</si>
  <si>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</si>
  <si>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</si>
  <si>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</si>
  <si>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</si>
  <si>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</si>
  <si>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</si>
  <si>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</si>
  <si>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</si>
  <si>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</si>
  <si>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</si>
  <si>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</si>
  <si>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</si>
  <si>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</si>
  <si>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</si>
  <si>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</si>
  <si>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</si>
  <si>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</si>
  <si>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</si>
  <si>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</si>
  <si>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</si>
  <si>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</si>
  <si>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</si>
  <si>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</si>
  <si>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</si>
  <si>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</si>
  <si>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</si>
  <si>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</si>
  <si>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</si>
  <si>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</si>
  <si>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</si>
  <si>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</si>
  <si>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</si>
  <si>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</si>
  <si>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</si>
  <si>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</si>
  <si>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</si>
  <si>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</si>
  <si>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</si>
  <si>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</si>
  <si>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</si>
  <si>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</si>
  <si>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</si>
  <si>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</si>
  <si>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</si>
  <si>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</si>
  <si>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</si>
  <si>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</si>
  <si>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</si>
  <si>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</si>
  <si>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</si>
  <si>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</si>
  <si>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</si>
  <si>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</si>
  <si>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</si>
  <si>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</si>
  <si>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</si>
  <si>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</si>
  <si>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</si>
  <si>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</si>
  <si>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</si>
  <si>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</si>
  <si>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</si>
  <si>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</si>
  <si>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</si>
  <si>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</si>
  <si>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</si>
  <si>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</si>
  <si>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</si>
  <si>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</si>
  <si>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</si>
  <si>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</si>
  <si>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</si>
  <si>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</si>
  <si>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</si>
  <si>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</si>
  <si>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</si>
  <si>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</si>
  <si>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</si>
  <si>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</si>
  <si>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</si>
  <si>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</si>
  <si>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</si>
  <si>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</si>
  <si>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</si>
  <si>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</si>
  <si>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</si>
  <si>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</si>
  <si>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</si>
  <si>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</si>
  <si>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</si>
  <si>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</si>
  <si>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</si>
  <si>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</si>
  <si>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</si>
  <si>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</si>
  <si>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</si>
  <si>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</si>
  <si>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</si>
  <si>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</si>
  <si>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</si>
  <si>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</si>
  <si>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</si>
  <si>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</si>
  <si>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</si>
  <si>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</si>
  <si>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</si>
  <si>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</si>
  <si>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</si>
  <si>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</si>
  <si>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</si>
  <si>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</si>
  <si>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</si>
  <si>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</si>
  <si>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</si>
  <si>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</si>
  <si>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</si>
  <si>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</si>
  <si>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</si>
  <si>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</si>
  <si>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</si>
  <si>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</si>
  <si>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</si>
  <si>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</si>
  <si>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</si>
  <si>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</si>
  <si>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</si>
  <si>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</si>
  <si>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</si>
  <si>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</si>
  <si>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</si>
  <si>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</si>
  <si>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</si>
  <si>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</si>
  <si>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</si>
  <si>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</si>
  <si>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</si>
  <si>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</si>
  <si>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</si>
  <si>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</si>
  <si>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</si>
  <si>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</si>
  <si>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</si>
  <si>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</si>
  <si>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</si>
  <si>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</si>
  <si>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</si>
  <si>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</si>
  <si>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</si>
  <si>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</si>
  <si>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</si>
  <si>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</si>
  <si>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</si>
  <si>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</si>
  <si>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</si>
  <si>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</si>
  <si>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</si>
  <si>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</si>
  <si>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</si>
  <si>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</si>
  <si>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</si>
  <si>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</si>
  <si>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</si>
  <si>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</si>
  <si>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</si>
  <si>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</si>
  <si>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</si>
  <si>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</si>
  <si>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</si>
  <si>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</si>
  <si>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</si>
  <si>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</si>
  <si>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</si>
  <si>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</si>
  <si>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</si>
  <si>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</si>
  <si>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</si>
  <si>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</si>
  <si>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</si>
  <si>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</si>
  <si>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</si>
  <si>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</si>
  <si>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</si>
  <si>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</si>
  <si>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</si>
  <si>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</si>
  <si>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</si>
  <si>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</si>
  <si>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</si>
  <si>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</si>
  <si>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</si>
  <si>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</si>
  <si>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</si>
  <si>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</si>
  <si>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</si>
  <si>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</si>
  <si>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</si>
  <si>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</si>
  <si>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</si>
  <si>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</si>
  <si>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</si>
  <si>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</si>
  <si>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</si>
  <si>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</si>
  <si>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</si>
  <si>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</si>
  <si>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</si>
  <si>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</si>
  <si>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</si>
  <si>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</si>
  <si>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</si>
  <si>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</si>
  <si>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</si>
  <si>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</si>
  <si>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</si>
  <si>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</si>
  <si>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</si>
  <si>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</si>
  <si>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</si>
  <si>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</si>
  <si>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</si>
  <si>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</si>
  <si>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</si>
  <si>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</si>
  <si>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</si>
  <si>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</si>
  <si>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</si>
  <si>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</si>
  <si>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</si>
  <si>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</si>
  <si>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</si>
  <si>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</si>
  <si>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</si>
  <si>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</si>
  <si>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</si>
  <si>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</si>
  <si>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</si>
  <si>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</si>
  <si>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</si>
  <si>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</si>
  <si>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</si>
  <si>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</si>
  <si>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</si>
  <si>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</si>
  <si>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</si>
  <si>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</si>
  <si>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</si>
  <si>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</si>
  <si>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</si>
  <si>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</si>
  <si>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</si>
  <si>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</si>
  <si>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</si>
  <si>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</si>
  <si>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</si>
  <si>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</si>
  <si>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</si>
  <si>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</si>
  <si>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</si>
  <si>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</si>
  <si>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</si>
  <si>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</si>
  <si>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</si>
  <si>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</si>
  <si>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</si>
  <si>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</si>
  <si>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</si>
  <si>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</si>
  <si>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</si>
  <si>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</si>
  <si>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</si>
  <si>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</si>
  <si>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</si>
  <si>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</si>
  <si>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</si>
  <si>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</si>
  <si>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</si>
  <si>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</si>
  <si>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</si>
  <si>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</si>
  <si>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</si>
  <si>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</si>
  <si>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</si>
  <si>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</si>
  <si>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</si>
  <si>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</si>
  <si>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</si>
  <si>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</si>
  <si>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</si>
  <si>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</si>
  <si>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</si>
  <si>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</si>
  <si>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</si>
  <si>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</si>
  <si>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</si>
  <si>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</si>
  <si>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</si>
  <si>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</si>
  <si>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</si>
  <si>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</si>
  <si>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</si>
  <si>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</si>
  <si>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</si>
  <si>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</si>
  <si>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</si>
  <si>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</si>
  <si>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</si>
  <si>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</si>
  <si>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</si>
  <si>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</si>
  <si>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</si>
  <si>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</si>
  <si>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</si>
  <si>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</si>
  <si>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</si>
  <si>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</si>
  <si>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</si>
  <si>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</si>
  <si>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</si>
  <si>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</si>
  <si>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</si>
  <si>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</si>
  <si>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</si>
  <si>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</si>
  <si>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</si>
  <si>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</si>
  <si>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</si>
  <si>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</si>
  <si>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</si>
  <si>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</si>
  <si>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</si>
  <si>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</si>
  <si>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</si>
  <si>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</si>
  <si>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</si>
  <si>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</si>
  <si>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</si>
  <si>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</si>
  <si>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</si>
  <si>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</si>
  <si>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</si>
  <si>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</si>
  <si>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</si>
  <si>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</si>
  <si>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</si>
  <si>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</si>
  <si>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</si>
  <si>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</si>
  <si>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</si>
  <si>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</si>
  <si>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</si>
  <si>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</si>
  <si>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</si>
  <si>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</si>
  <si>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</si>
  <si>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</si>
  <si>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</si>
  <si>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</si>
  <si>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</si>
  <si>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</si>
  <si>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</si>
  <si>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</si>
  <si>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</si>
  <si>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</si>
  <si>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</si>
  <si>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</si>
  <si>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</si>
  <si>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</si>
  <si>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</si>
  <si>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</si>
  <si>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</si>
  <si>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</si>
  <si>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</si>
  <si>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</si>
  <si>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</si>
  <si>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</si>
  <si>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</si>
  <si>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</si>
  <si>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</si>
  <si>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</si>
  <si>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</si>
  <si>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</si>
  <si>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</si>
  <si>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</si>
  <si>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</si>
  <si>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</si>
  <si>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</si>
  <si>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</si>
  <si>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</si>
  <si>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</si>
  <si>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</si>
  <si>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</si>
  <si>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</si>
  <si>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</si>
  <si>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</si>
  <si>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</si>
  <si>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</si>
  <si>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</si>
  <si>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</si>
  <si>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</si>
  <si>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</si>
  <si>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</si>
  <si>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</si>
  <si>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</si>
  <si>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</si>
  <si>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</si>
  <si>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</si>
  <si>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</si>
  <si>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</si>
  <si>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</si>
  <si>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</si>
  <si>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</si>
  <si>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</si>
  <si>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</si>
  <si>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</si>
  <si>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</si>
  <si>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</si>
  <si>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</si>
  <si>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</si>
  <si>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</si>
  <si>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</si>
  <si>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</si>
  <si>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</si>
  <si>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</si>
  <si>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</si>
  <si>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</si>
  <si>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</si>
  <si>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</si>
  <si>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</si>
  <si>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</si>
  <si>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</si>
  <si>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</si>
  <si>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</si>
  <si>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</si>
  <si>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</si>
  <si>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</si>
  <si>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</si>
  <si>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</si>
  <si>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</si>
  <si>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</si>
  <si>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</si>
  <si>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</si>
  <si>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</si>
  <si>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</si>
  <si>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</si>
  <si>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</si>
  <si>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</si>
  <si>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</si>
  <si>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</si>
  <si>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</si>
  <si>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</si>
  <si>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</si>
  <si>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</si>
  <si>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</si>
  <si>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</si>
  <si>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</si>
  <si>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</si>
  <si>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</si>
  <si>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</si>
  <si>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</si>
  <si>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</si>
  <si>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</si>
  <si>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</si>
  <si>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</si>
  <si>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</si>
  <si>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</si>
  <si>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</si>
  <si>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</si>
  <si>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</si>
  <si>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</si>
  <si>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</si>
  <si>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</si>
  <si>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</si>
  <si>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</si>
  <si>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</si>
  <si>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</si>
  <si>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</si>
  <si>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</si>
  <si>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</si>
  <si>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</si>
  <si>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</si>
  <si>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</si>
  <si>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</si>
  <si>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</si>
  <si>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</si>
  <si>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</si>
  <si>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</si>
  <si>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</si>
  <si>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</si>
  <si>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</si>
  <si>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</si>
  <si>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</si>
  <si>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</si>
  <si>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</si>
  <si>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</si>
  <si>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</si>
  <si>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</si>
  <si>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</si>
  <si>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</si>
  <si>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</si>
  <si>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</si>
  <si>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</si>
  <si>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</si>
  <si>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</si>
  <si>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</si>
  <si>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</si>
  <si>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</si>
  <si>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</si>
  <si>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</si>
  <si>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</si>
  <si>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</si>
  <si>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</si>
  <si>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</si>
  <si>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</si>
  <si>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</si>
  <si>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</si>
  <si>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</si>
  <si>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</si>
  <si>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</si>
  <si>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</si>
  <si>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</si>
  <si>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</si>
  <si>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</si>
  <si>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</si>
  <si>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</si>
  <si>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</si>
  <si>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</si>
  <si>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</si>
  <si>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</si>
  <si>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</si>
  <si>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</si>
  <si>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</si>
  <si>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</si>
  <si>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</si>
  <si>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</si>
  <si>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</si>
  <si>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</si>
  <si>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</si>
  <si>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</si>
  <si>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</si>
  <si>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</si>
  <si>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</si>
  <si>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</si>
  <si>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</si>
  <si>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</si>
  <si>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</si>
  <si>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</si>
  <si>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</si>
  <si>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</si>
  <si>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</si>
  <si>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</si>
  <si>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</si>
  <si>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</si>
  <si>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</si>
  <si>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</si>
  <si>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</si>
  <si>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</si>
  <si>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</si>
  <si>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</si>
  <si>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</si>
  <si>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</si>
  <si>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</si>
  <si>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</si>
  <si>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</si>
  <si>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</si>
  <si>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</si>
  <si>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</si>
  <si>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</si>
  <si>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</si>
  <si>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</si>
  <si>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</si>
  <si>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</si>
  <si>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</si>
  <si>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</si>
  <si>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</si>
  <si>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</si>
  <si>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</si>
  <si>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</si>
  <si>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</si>
  <si>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</si>
  <si>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</si>
  <si>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</si>
  <si>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</si>
  <si>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</si>
  <si>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</si>
  <si>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</si>
  <si>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</si>
  <si>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</si>
  <si>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</si>
  <si>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</si>
  <si>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</si>
  <si>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</si>
  <si>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</si>
  <si>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</si>
  <si>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</si>
  <si>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</si>
  <si>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</si>
  <si>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</si>
  <si>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</si>
  <si>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</si>
  <si>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</si>
  <si>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</si>
  <si>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</si>
  <si>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</si>
  <si>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</si>
  <si>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</si>
  <si>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</si>
  <si>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</si>
  <si>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</si>
  <si>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</si>
  <si>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</si>
  <si>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</si>
  <si>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</si>
  <si>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</si>
  <si>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</si>
  <si>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</si>
  <si>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</si>
  <si>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</si>
  <si>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</si>
  <si>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</si>
  <si>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</si>
  <si>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</si>
  <si>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</si>
  <si>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</si>
  <si>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</si>
  <si>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</si>
  <si>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</si>
  <si>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</si>
  <si>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</si>
  <si>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</si>
  <si>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</si>
  <si>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</si>
  <si>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</si>
  <si>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</si>
  <si>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</si>
  <si>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</si>
  <si>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</si>
  <si>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</si>
  <si>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</si>
  <si>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</si>
  <si>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</si>
  <si>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</si>
  <si>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</si>
  <si>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</si>
  <si>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</si>
  <si>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</si>
  <si>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</si>
  <si>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</si>
  <si>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</si>
  <si>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</si>
  <si>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</si>
  <si>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</si>
  <si>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</si>
  <si>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</si>
  <si>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</si>
  <si>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</si>
  <si>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</si>
  <si>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</si>
  <si>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</si>
  <si>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</si>
  <si>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</si>
  <si>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</si>
  <si>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</si>
  <si>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</si>
  <si>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</si>
  <si>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</si>
  <si>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</si>
  <si>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</si>
  <si>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</si>
  <si>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</si>
  <si>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</si>
  <si>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</si>
  <si>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</si>
  <si>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</si>
  <si>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</si>
  <si>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</si>
  <si>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</si>
  <si>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</si>
  <si>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</si>
  <si>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</si>
  <si>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</si>
  <si>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</si>
  <si>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</si>
  <si>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</si>
  <si>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</si>
  <si>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</si>
  <si>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</si>
  <si>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</si>
  <si>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</si>
  <si>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</si>
  <si>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</si>
  <si>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</si>
  <si>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</si>
  <si>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</si>
  <si>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</si>
  <si>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</si>
  <si>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</si>
  <si>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</si>
  <si>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</si>
  <si>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</si>
  <si>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</si>
  <si>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</si>
  <si>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</si>
  <si>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</si>
  <si>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</si>
  <si>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</si>
  <si>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</si>
  <si>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</si>
  <si>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</si>
  <si>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</si>
  <si>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</si>
  <si>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</si>
  <si>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</si>
  <si>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</si>
  <si>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</si>
  <si>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</si>
  <si>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</si>
  <si>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</si>
  <si>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</si>
  <si>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</si>
  <si>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</si>
  <si>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</si>
  <si>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</si>
  <si>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</si>
  <si>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</si>
  <si>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</si>
  <si>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</si>
  <si>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</si>
  <si>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</si>
  <si>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</si>
  <si>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</si>
  <si>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</si>
  <si>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</si>
  <si>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</si>
  <si>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</si>
  <si>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</si>
  <si>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</si>
  <si>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</si>
  <si>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</si>
  <si>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</si>
  <si>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</si>
  <si>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</si>
  <si>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</si>
  <si>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</si>
  <si>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</si>
  <si>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</si>
  <si>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</si>
  <si>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</si>
  <si>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</si>
  <si>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</si>
  <si>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</si>
  <si>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</si>
  <si>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</si>
  <si>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</si>
  <si>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</si>
  <si>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</si>
  <si>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</si>
  <si>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</si>
  <si>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</si>
  <si>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</si>
  <si>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</si>
  <si>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</si>
  <si>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</si>
  <si>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</si>
  <si>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</si>
  <si>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</si>
  <si>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</si>
  <si>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</si>
  <si>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</si>
  <si>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</si>
  <si>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</si>
  <si>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</si>
  <si>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</si>
  <si>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</si>
  <si>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</si>
  <si>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</si>
  <si>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</si>
  <si>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</si>
  <si>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</si>
  <si>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</si>
  <si>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</si>
  <si>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</si>
  <si>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</si>
  <si>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</si>
  <si>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</si>
  <si>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</si>
  <si>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</si>
  <si>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</si>
  <si>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</si>
  <si>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</si>
  <si>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</si>
  <si>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</si>
  <si>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</si>
  <si>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</si>
  <si>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</si>
  <si>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</si>
  <si>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</si>
  <si>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</si>
  <si>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</si>
  <si>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</si>
  <si>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</si>
  <si>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</si>
  <si>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</si>
  <si>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</si>
  <si>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</si>
  <si>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</si>
  <si>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</si>
  <si>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</si>
  <si>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</si>
  <si>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</si>
  <si>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</si>
  <si>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</si>
  <si>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</si>
  <si>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</si>
  <si>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</si>
  <si>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</si>
  <si>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</si>
  <si>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</si>
  <si>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</si>
  <si>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</si>
  <si>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</si>
  <si>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</si>
  <si>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</si>
  <si>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</si>
  <si>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</si>
  <si>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</si>
  <si>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</si>
  <si>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</si>
  <si>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</si>
  <si>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</si>
  <si>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</si>
  <si>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</si>
  <si>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</si>
  <si>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</si>
  <si>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</si>
  <si>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</si>
  <si>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</si>
  <si>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</si>
  <si>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</si>
  <si>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</si>
  <si>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</si>
  <si>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</si>
  <si>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</si>
  <si>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</si>
  <si>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</si>
  <si>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</si>
  <si>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</si>
  <si>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</si>
  <si>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</si>
  <si>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</si>
  <si>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</si>
  <si>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</si>
  <si>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</si>
  <si>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</si>
  <si>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</si>
  <si>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</si>
  <si>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</si>
  <si>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</si>
  <si>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</si>
  <si>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</si>
  <si>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</si>
  <si>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</si>
  <si>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</si>
  <si>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</si>
  <si>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</si>
  <si>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</si>
  <si>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</si>
  <si>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</si>
  <si>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</si>
  <si>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</si>
  <si>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</si>
  <si>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</si>
  <si>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</si>
  <si>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</si>
  <si>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</si>
  <si>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</si>
  <si>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</si>
  <si>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</si>
  <si>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</si>
  <si>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</si>
  <si>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</si>
  <si>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</si>
  <si>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</si>
  <si>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</si>
  <si>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</si>
  <si>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</si>
  <si>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</si>
  <si>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</si>
  <si>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</si>
  <si>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</si>
  <si>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</si>
  <si>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</si>
  <si>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</si>
  <si>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</si>
  <si>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</si>
  <si>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</si>
  <si>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</si>
  <si>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</si>
  <si>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</si>
  <si>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</si>
  <si>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</si>
  <si>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</si>
  <si>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</si>
  <si>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</si>
  <si>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</si>
  <si>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</si>
  <si>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</si>
  <si>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</si>
  <si>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</si>
  <si>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</si>
  <si>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</si>
  <si>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</si>
  <si>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</si>
  <si>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</si>
  <si>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</si>
  <si>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</si>
  <si>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</si>
  <si>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</si>
  <si>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</si>
  <si>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</si>
  <si>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</si>
  <si>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</si>
  <si>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</si>
  <si>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</si>
  <si>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</si>
  <si>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</si>
  <si>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</si>
  <si>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</si>
  <si>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</si>
  <si>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</si>
  <si>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</si>
  <si>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</si>
  <si>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</si>
  <si>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</si>
  <si>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</si>
  <si>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</si>
  <si>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</si>
  <si>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</si>
  <si>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</si>
  <si>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</si>
  <si>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</si>
  <si>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</si>
  <si>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</si>
  <si>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</si>
  <si>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</si>
  <si>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</si>
  <si>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</si>
  <si>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</si>
  <si>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</si>
  <si>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</si>
  <si>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</si>
  <si>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</si>
  <si>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</si>
  <si>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</si>
  <si>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</si>
  <si>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</si>
  <si>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</si>
  <si>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</si>
  <si>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</si>
  <si>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</si>
  <si>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</si>
  <si>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</si>
  <si>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</si>
  <si>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</si>
  <si>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</si>
  <si>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</si>
  <si>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</si>
  <si>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</si>
  <si>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</si>
  <si>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</si>
  <si>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</si>
  <si>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</si>
  <si>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</si>
  <si>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</si>
  <si>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</si>
  <si>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</si>
  <si>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</si>
  <si>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</si>
  <si>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</si>
  <si>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</si>
  <si>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</si>
  <si>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</si>
  <si>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</si>
  <si>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</si>
  <si>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</si>
  <si>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</si>
  <si>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</si>
  <si>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</si>
  <si>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</si>
  <si>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</si>
  <si>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</si>
  <si>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</si>
  <si>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</si>
  <si>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</si>
  <si>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</si>
  <si>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</si>
  <si>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</si>
  <si>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</si>
  <si>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</si>
  <si>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</si>
  <si>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</si>
  <si>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</si>
  <si>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</si>
  <si>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</si>
  <si>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</si>
  <si>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</si>
  <si>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</si>
  <si>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</si>
  <si>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</si>
  <si>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</si>
  <si>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</si>
  <si>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</si>
  <si>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</si>
  <si>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</si>
  <si>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</si>
  <si>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</si>
  <si>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</si>
  <si>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</si>
  <si>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</si>
  <si>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</si>
  <si>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</si>
  <si>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</si>
  <si>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</si>
  <si>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</si>
  <si>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</si>
  <si>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</si>
  <si>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</si>
  <si>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</si>
  <si>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</si>
  <si>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</si>
  <si>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</si>
  <si>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</si>
  <si>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</si>
  <si>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</si>
  <si>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</si>
  <si>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</si>
  <si>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</si>
  <si>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</si>
  <si>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</si>
  <si>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</si>
  <si>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</si>
  <si>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</si>
  <si>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</si>
  <si>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</si>
  <si>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</si>
  <si>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</si>
  <si>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</si>
  <si>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</si>
  <si>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</si>
  <si>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</si>
  <si>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</si>
  <si>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</si>
  <si>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</si>
  <si>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</si>
  <si>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</si>
  <si>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</si>
  <si>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</si>
  <si>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</si>
  <si>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</si>
  <si>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</si>
  <si>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</si>
  <si>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</si>
  <si>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</si>
  <si>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</si>
  <si>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</si>
  <si>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</si>
  <si>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</si>
  <si>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</si>
  <si>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</si>
  <si>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</si>
  <si>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</si>
  <si>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</si>
  <si>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</si>
  <si>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</si>
  <si>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</si>
  <si>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</si>
  <si>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</si>
  <si>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</si>
  <si>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</si>
  <si>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</si>
  <si>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</si>
  <si>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</si>
  <si>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</si>
  <si>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</si>
  <si>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</si>
  <si>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</si>
  <si>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</si>
  <si>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</si>
  <si>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</si>
  <si>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</si>
  <si>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</si>
  <si>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</si>
  <si>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</si>
  <si>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</si>
  <si>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</si>
  <si>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</si>
  <si>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</si>
  <si>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</si>
  <si>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</si>
  <si>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</si>
  <si>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</si>
  <si>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</si>
  <si>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</si>
  <si>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</si>
  <si>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</si>
  <si>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</si>
  <si>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</si>
  <si>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</si>
  <si>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</si>
  <si>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</si>
  <si>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</si>
  <si>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</si>
  <si>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</si>
  <si>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</si>
  <si>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</si>
  <si>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</si>
  <si>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</si>
  <si>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</si>
  <si>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</si>
  <si>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</si>
  <si>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</si>
  <si>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</si>
  <si>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</si>
  <si>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</si>
  <si>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</si>
  <si>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</si>
  <si>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</si>
  <si>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</si>
  <si>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</si>
  <si>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</si>
  <si>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</si>
  <si>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</si>
  <si>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</si>
  <si>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</si>
  <si>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</si>
  <si>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</si>
  <si>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</si>
  <si>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</si>
  <si>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</si>
  <si>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</si>
  <si>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</si>
  <si>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</si>
  <si>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</si>
  <si>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</si>
  <si>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</si>
  <si>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</si>
  <si>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</si>
  <si>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</si>
  <si>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</si>
  <si>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</si>
  <si>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</si>
  <si>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</si>
  <si>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</si>
  <si>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</si>
  <si>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</si>
  <si>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</si>
  <si>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</si>
  <si>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</si>
  <si>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</si>
  <si>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</si>
  <si>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</si>
  <si>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</si>
  <si>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</si>
  <si>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</si>
  <si>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</si>
  <si>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</si>
  <si>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</si>
  <si>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</si>
  <si>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</si>
  <si>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</si>
  <si>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</si>
  <si>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</si>
  <si>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</si>
  <si>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</si>
  <si>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</si>
  <si>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</si>
  <si>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</si>
  <si>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</si>
  <si>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</si>
  <si>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</si>
  <si>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</si>
  <si>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</si>
  <si>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</si>
  <si>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</si>
  <si>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</si>
  <si>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</si>
  <si>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</si>
  <si>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</si>
  <si>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</si>
  <si>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</si>
  <si>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</si>
  <si>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</si>
  <si>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</si>
  <si>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</si>
  <si>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</si>
  <si>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</si>
  <si>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</si>
  <si>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</si>
  <si>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</si>
  <si>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</si>
  <si>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</si>
  <si>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</si>
  <si>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</si>
  <si>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</si>
  <si>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</si>
  <si>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</si>
  <si>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</si>
  <si>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</si>
  <si>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</si>
  <si>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</si>
  <si>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</si>
  <si>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</si>
  <si>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</si>
  <si>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</si>
  <si>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</si>
  <si>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</si>
  <si>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</si>
  <si>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</si>
  <si>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</si>
  <si>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</si>
  <si>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</si>
  <si>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</si>
  <si>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</si>
  <si>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</si>
  <si>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</si>
  <si>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</si>
  <si>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</si>
  <si>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</si>
  <si>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</si>
  <si>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</si>
  <si>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</si>
  <si>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</si>
  <si>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</si>
  <si>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</si>
  <si>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</si>
  <si>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</si>
  <si>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</si>
  <si>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</si>
  <si>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</si>
  <si>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</si>
  <si>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</si>
  <si>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</si>
  <si>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</si>
  <si>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</si>
  <si>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</si>
  <si>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</si>
  <si>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</si>
  <si>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</si>
  <si>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</si>
  <si>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</si>
  <si>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</si>
  <si>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</si>
  <si>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</si>
  <si>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</si>
  <si>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</si>
  <si>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</si>
  <si>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</si>
  <si>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</si>
  <si>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</si>
  <si>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</si>
  <si>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</si>
  <si>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</si>
  <si>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</si>
  <si>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</si>
  <si>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</si>
  <si>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</si>
  <si>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</si>
  <si>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</si>
  <si>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</si>
  <si>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</si>
  <si>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</si>
  <si>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</si>
  <si>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</si>
  <si>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</si>
  <si>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</si>
  <si>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</si>
  <si>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</si>
  <si>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</si>
  <si>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</si>
  <si>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</si>
  <si>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</si>
  <si>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</si>
  <si>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</si>
  <si>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</si>
  <si>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</si>
  <si>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</si>
  <si>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</si>
  <si>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</si>
  <si>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</si>
  <si>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</si>
  <si>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</si>
  <si>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</si>
  <si>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</si>
  <si>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</si>
  <si>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</si>
  <si>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</si>
  <si>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</si>
  <si>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</si>
  <si>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</si>
  <si>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</si>
  <si>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</si>
  <si>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</si>
  <si>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</si>
  <si>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</si>
  <si>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</si>
  <si>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</si>
  <si>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</si>
  <si>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</si>
  <si>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</si>
  <si>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</si>
  <si>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</si>
  <si>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</si>
  <si>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</si>
  <si>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</si>
  <si>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</si>
  <si>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</si>
  <si>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</si>
  <si>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</si>
  <si>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</si>
  <si>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</si>
  <si>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</si>
  <si>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</si>
  <si>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</si>
  <si>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</si>
  <si>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</si>
  <si>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</si>
  <si>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</si>
  <si>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</si>
  <si>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</si>
  <si>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</si>
  <si>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</si>
  <si>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</si>
  <si>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</si>
  <si>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</si>
  <si>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</si>
  <si>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</si>
  <si>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</si>
  <si>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</si>
  <si>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</si>
  <si>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</si>
  <si>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</si>
  <si>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</si>
  <si>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</si>
  <si>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</si>
  <si>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</si>
  <si>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</si>
  <si>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</si>
  <si>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</si>
  <si>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</si>
  <si>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</si>
  <si>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</si>
  <si>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</si>
  <si>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</si>
  <si>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</si>
  <si>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</si>
  <si>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</si>
  <si>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</si>
  <si>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</si>
  <si>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</si>
  <si>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</si>
  <si>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</si>
  <si>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</si>
  <si>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</si>
  <si>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</si>
  <si>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</si>
  <si>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</si>
  <si>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</si>
  <si>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</si>
  <si>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</si>
  <si>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</si>
  <si>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</si>
  <si>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</si>
  <si>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</si>
  <si>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</si>
  <si>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</si>
  <si>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</si>
  <si>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</si>
  <si>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</si>
  <si>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</si>
  <si>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</si>
  <si>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</si>
  <si>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</si>
  <si>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</si>
  <si>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</si>
  <si>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</si>
  <si>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</si>
  <si>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</si>
  <si>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</si>
  <si>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</si>
  <si>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</si>
  <si>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</si>
  <si>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</si>
  <si>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</si>
  <si>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</si>
  <si>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</si>
  <si>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</si>
  <si>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</si>
  <si>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</si>
  <si>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</si>
  <si>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</si>
  <si>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</si>
  <si>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</si>
  <si>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</si>
  <si>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</si>
  <si>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</si>
  <si>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</si>
  <si>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</si>
  <si>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</si>
  <si>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</si>
  <si>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</si>
  <si>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</si>
  <si>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</si>
  <si>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</si>
  <si>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</si>
  <si>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</si>
  <si>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</si>
  <si>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</si>
  <si>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</si>
  <si>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</si>
  <si>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</si>
  <si>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</si>
  <si>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</si>
  <si>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</si>
  <si>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</si>
  <si>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</si>
  <si>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</si>
  <si>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</si>
  <si>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</si>
  <si>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</si>
  <si>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</si>
  <si>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</si>
  <si>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</si>
  <si>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</si>
  <si>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</si>
  <si>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</si>
  <si>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</si>
  <si>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</si>
  <si>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</si>
  <si>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</si>
  <si>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</si>
  <si>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</si>
  <si>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</si>
  <si>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</si>
  <si>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</si>
  <si>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</si>
  <si>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</si>
  <si>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</si>
  <si>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</si>
  <si>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</si>
  <si>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</si>
  <si>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</si>
  <si>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</si>
  <si>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</si>
  <si>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</si>
  <si>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</si>
  <si>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</si>
  <si>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</si>
  <si>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</si>
  <si>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</si>
  <si>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</si>
  <si>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</si>
  <si>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</si>
  <si>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</si>
  <si>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</si>
  <si>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</si>
  <si>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</si>
  <si>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</si>
  <si>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</si>
  <si>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</si>
  <si>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</si>
  <si>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</si>
  <si>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</si>
  <si>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</si>
  <si>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</si>
  <si>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</si>
  <si>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</si>
  <si>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</si>
  <si>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</si>
  <si>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</si>
  <si>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</si>
  <si>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</si>
  <si>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</si>
  <si>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</si>
  <si>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</si>
  <si>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</si>
  <si>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</si>
  <si>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</si>
  <si>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</si>
  <si>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</si>
  <si>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</si>
  <si>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</si>
  <si>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</si>
  <si>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</si>
  <si>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</si>
  <si>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</si>
  <si>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</si>
  <si>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</si>
  <si>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</si>
  <si>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</si>
  <si>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</si>
  <si>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</si>
  <si>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</si>
  <si>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</si>
  <si>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</si>
  <si>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</si>
  <si>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</si>
  <si>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</si>
  <si>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</si>
  <si>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</si>
  <si>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</si>
  <si>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</si>
  <si>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</si>
  <si>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</si>
  <si>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</si>
  <si>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</si>
  <si>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</si>
  <si>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</si>
  <si>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</si>
  <si>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</si>
  <si>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</si>
  <si>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</si>
  <si>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</si>
  <si>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</si>
  <si>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</si>
  <si>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</si>
  <si>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</si>
  <si>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</si>
  <si>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</si>
  <si>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</si>
  <si>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</si>
  <si>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</si>
  <si>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</si>
  <si>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</si>
  <si>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</si>
  <si>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</si>
  <si>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</si>
  <si>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</si>
  <si>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</si>
  <si>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</si>
  <si>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</si>
  <si>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</si>
  <si>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</si>
  <si>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</si>
  <si>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</si>
  <si>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</si>
  <si>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</si>
  <si>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</si>
  <si>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</si>
  <si>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</si>
  <si>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</si>
  <si>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</si>
  <si>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</si>
  <si>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</si>
  <si>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</si>
  <si>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</si>
  <si>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</si>
  <si>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</si>
  <si>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</si>
  <si>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</si>
  <si>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</si>
  <si>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</si>
  <si>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</si>
  <si>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</si>
  <si>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</si>
  <si>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</si>
  <si>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</si>
  <si>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</si>
  <si>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</si>
  <si>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</si>
  <si>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</si>
  <si>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</si>
  <si>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</si>
  <si>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</si>
  <si>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</si>
  <si>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</si>
  <si>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</si>
  <si>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</si>
  <si>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</si>
  <si>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</si>
  <si>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</si>
  <si>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</si>
  <si>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</si>
  <si>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</si>
  <si>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</si>
  <si>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</si>
  <si>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</si>
  <si>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</si>
  <si>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</si>
  <si>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</si>
  <si>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</si>
  <si>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</si>
  <si>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</si>
  <si>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</si>
  <si>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</si>
  <si>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</si>
  <si>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</si>
  <si>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</si>
  <si>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</si>
  <si>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</si>
  <si>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</si>
  <si>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</si>
  <si>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</si>
  <si>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</si>
  <si>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</si>
  <si>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</si>
  <si>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</si>
  <si>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</si>
  <si>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</si>
  <si>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</si>
  <si>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</si>
  <si>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</si>
  <si>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</si>
  <si>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</si>
  <si>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</si>
  <si>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</si>
  <si>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</si>
  <si>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</si>
  <si>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</si>
  <si>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</si>
  <si>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</si>
  <si>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</si>
  <si>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</si>
  <si>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</si>
  <si>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</si>
  <si>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</si>
  <si>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</si>
  <si>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</si>
  <si>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</si>
  <si>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</si>
  <si>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</si>
  <si>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</si>
  <si>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</si>
  <si>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</si>
  <si>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</si>
  <si>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</si>
  <si>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</si>
  <si>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</si>
  <si>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</si>
  <si>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</si>
  <si>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</si>
  <si>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</si>
  <si>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</si>
  <si>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</si>
  <si>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</si>
  <si>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</si>
  <si>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</si>
  <si>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</si>
  <si>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</si>
  <si>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</si>
  <si>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</si>
  <si>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</si>
  <si>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</si>
  <si>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</si>
  <si>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</si>
  <si>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</si>
  <si>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</si>
  <si>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</si>
  <si>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</si>
  <si>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</si>
  <si>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</si>
  <si>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</si>
  <si>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</si>
  <si>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</si>
  <si>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</si>
  <si>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</si>
  <si>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</si>
  <si>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</si>
  <si>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</si>
  <si>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</si>
  <si>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</si>
  <si>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</si>
  <si>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</si>
  <si>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</si>
  <si>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</si>
  <si>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</si>
  <si>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</si>
  <si>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</si>
  <si>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</si>
  <si>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</si>
  <si>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</si>
  <si>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</si>
  <si>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</si>
  <si>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</si>
  <si>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</si>
  <si>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</si>
  <si>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</si>
  <si>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</si>
  <si>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</si>
  <si>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</si>
  <si>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</si>
  <si>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</si>
  <si>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</si>
  <si>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</si>
  <si>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</si>
  <si>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</si>
  <si>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</si>
  <si>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</si>
  <si>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</si>
  <si>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</si>
  <si>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</si>
  <si>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</si>
  <si>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</si>
  <si>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</si>
  <si>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</si>
  <si>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</si>
  <si>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</si>
  <si>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</si>
  <si>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</si>
  <si>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</si>
  <si>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</si>
  <si>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</si>
  <si>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</si>
  <si>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</si>
  <si>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</si>
  <si>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</si>
  <si>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</si>
  <si>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</si>
  <si>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</si>
  <si>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</si>
  <si>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</si>
  <si>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</si>
  <si>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</si>
  <si>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</si>
  <si>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</si>
  <si>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</si>
  <si>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</si>
  <si>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</si>
  <si>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</si>
  <si>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</si>
  <si>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</si>
  <si>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</si>
  <si>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</si>
  <si>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</si>
  <si>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</si>
  <si>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</si>
  <si>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</si>
  <si>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</si>
  <si>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</si>
  <si>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</si>
  <si>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</si>
  <si>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</si>
  <si>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</si>
  <si>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</si>
  <si>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</si>
  <si>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</si>
  <si>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</si>
  <si>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</si>
  <si>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</si>
  <si>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</si>
  <si>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</si>
  <si>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</si>
  <si>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</si>
  <si>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</si>
  <si>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</si>
  <si>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</si>
  <si>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</si>
  <si>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</si>
  <si>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</si>
  <si>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</si>
  <si>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</si>
  <si>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</si>
  <si>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</si>
  <si>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</si>
  <si>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</si>
  <si>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</si>
  <si>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</si>
  <si>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</si>
  <si>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</si>
  <si>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</si>
  <si>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</si>
  <si>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</si>
  <si>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</si>
  <si>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</si>
  <si>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</si>
  <si>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</si>
  <si>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</si>
  <si>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</si>
  <si>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</si>
  <si>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</si>
  <si>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</si>
  <si>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</si>
  <si>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</si>
  <si>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</si>
  <si>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</si>
  <si>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</si>
  <si>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</si>
  <si>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</si>
  <si>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</si>
  <si>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</si>
  <si>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</si>
  <si>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</si>
  <si>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</si>
  <si>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</si>
  <si>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</si>
  <si>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</si>
  <si>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</si>
  <si>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</si>
  <si>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</si>
  <si>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</si>
  <si>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</si>
  <si>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</si>
  <si>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</si>
  <si>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</si>
  <si>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</si>
  <si>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</si>
  <si>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</si>
  <si>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</si>
  <si>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</si>
  <si>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</si>
  <si>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</si>
  <si>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</si>
  <si>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</si>
  <si>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</si>
  <si>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</si>
  <si>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</si>
  <si>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</si>
  <si>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</si>
  <si>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</si>
  <si>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</si>
  <si>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</si>
  <si>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</si>
  <si>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</si>
  <si>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</si>
  <si>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</si>
  <si>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</si>
  <si>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</si>
  <si>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</si>
  <si>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</si>
  <si>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</si>
  <si>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</si>
  <si>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</si>
  <si>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</si>
  <si>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</si>
  <si>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</si>
  <si>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</si>
  <si>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</si>
  <si>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</si>
  <si>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</si>
  <si>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</si>
  <si>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</si>
  <si>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</si>
  <si>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</si>
  <si>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</si>
  <si>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</si>
  <si>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</si>
  <si>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</si>
  <si>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</si>
  <si>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</si>
  <si>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</si>
  <si>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</si>
  <si>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</si>
  <si>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</si>
  <si>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</si>
  <si>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</si>
  <si>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</si>
  <si>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</si>
  <si>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</si>
  <si>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</si>
  <si>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</si>
  <si>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</si>
  <si>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</si>
  <si>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</si>
  <si>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</si>
  <si>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</si>
  <si>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</si>
  <si>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</si>
  <si>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</si>
  <si>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</si>
  <si>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</si>
  <si>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</si>
  <si>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</si>
  <si>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</si>
  <si>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</si>
  <si>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</si>
  <si>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</si>
  <si>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</si>
  <si>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</si>
  <si>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</si>
  <si>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</si>
  <si>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</si>
  <si>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</si>
  <si>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</si>
  <si>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</si>
  <si>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</si>
  <si>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</si>
  <si>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</si>
  <si>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</si>
  <si>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</si>
  <si>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</si>
  <si>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</si>
  <si>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</si>
  <si>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</si>
  <si>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</si>
  <si>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</si>
  <si>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</si>
  <si>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</si>
  <si>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</si>
  <si>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</si>
  <si>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</si>
  <si>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</si>
  <si>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</si>
  <si>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</si>
  <si>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</si>
  <si>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</si>
  <si>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</si>
  <si>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</si>
  <si>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</si>
  <si>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</si>
  <si>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</si>
  <si>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</si>
  <si>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</si>
  <si>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</si>
  <si>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</si>
  <si>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</si>
  <si>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</si>
  <si>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</si>
  <si>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</si>
  <si>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</si>
  <si>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</si>
  <si>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</si>
  <si>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</si>
  <si>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</si>
  <si>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</si>
  <si>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</si>
  <si>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</si>
  <si>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</si>
  <si>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</si>
  <si>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</si>
  <si>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</si>
  <si>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</si>
  <si>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</si>
  <si>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</si>
  <si>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</si>
  <si>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</si>
  <si>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</si>
  <si>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</si>
  <si>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</si>
  <si>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</si>
  <si>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</si>
  <si>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</si>
  <si>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</si>
  <si>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</si>
  <si>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</si>
  <si>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</si>
  <si>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</si>
  <si>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</si>
  <si>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</si>
  <si>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</si>
  <si>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</si>
  <si>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</si>
  <si>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</si>
  <si>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</si>
  <si>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</si>
  <si>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</si>
  <si>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</si>
  <si>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</si>
  <si>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</si>
  <si>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</si>
  <si>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</si>
  <si>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</si>
  <si>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</si>
  <si>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</si>
  <si>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</si>
  <si>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</si>
  <si>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</si>
  <si>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</si>
  <si>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</si>
  <si>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</si>
  <si>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</si>
  <si>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</si>
  <si>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</si>
  <si>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</si>
  <si>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</si>
  <si>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</si>
  <si>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</si>
  <si>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</si>
  <si>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</si>
  <si>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</si>
  <si>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</si>
  <si>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</si>
  <si>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</si>
  <si>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</si>
  <si>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</si>
  <si>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</si>
  <si>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</si>
  <si>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</si>
  <si>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</si>
  <si>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</si>
  <si>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</si>
  <si>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</si>
  <si>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</si>
  <si>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</si>
  <si>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</si>
  <si>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</si>
  <si>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</si>
  <si>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</si>
  <si>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</si>
  <si>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</si>
  <si>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</si>
  <si>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</si>
  <si>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</si>
  <si>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</si>
  <si>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</si>
  <si>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</si>
  <si>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</si>
  <si>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</si>
  <si>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</si>
  <si>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</si>
  <si>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</si>
  <si>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</si>
  <si>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</si>
  <si>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</si>
  <si>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</si>
  <si>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</si>
  <si>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</si>
  <si>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</si>
  <si>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</si>
  <si>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</si>
  <si>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</si>
  <si>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</si>
  <si>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</si>
  <si>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</si>
  <si>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</si>
  <si>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</si>
  <si>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</si>
  <si>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</si>
  <si>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</si>
  <si>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</si>
  <si>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</si>
  <si>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</si>
  <si>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</si>
  <si>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</si>
  <si>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</si>
  <si>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</si>
  <si>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</si>
  <si>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</si>
  <si>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</si>
  <si>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</si>
  <si>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</si>
  <si>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</si>
  <si>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</si>
  <si>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</si>
  <si>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</si>
  <si>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</si>
  <si>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</si>
  <si>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</si>
  <si>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</si>
  <si>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</si>
  <si>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</si>
  <si>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</si>
  <si>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</si>
  <si>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</si>
  <si>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</si>
  <si>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</si>
  <si>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</si>
  <si>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</si>
  <si>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</si>
  <si>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</si>
  <si>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</si>
  <si>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</si>
  <si>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</si>
  <si>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</si>
  <si>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</si>
  <si>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</si>
  <si>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</si>
  <si>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</si>
  <si>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</si>
  <si>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</si>
  <si>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</si>
  <si>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</si>
  <si>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</si>
  <si>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</si>
  <si>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</si>
  <si>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</si>
  <si>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</si>
  <si>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</si>
  <si>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</si>
  <si>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</si>
  <si>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</si>
  <si>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</si>
  <si>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</si>
  <si>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</si>
  <si>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</si>
  <si>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</si>
  <si>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</si>
  <si>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</si>
  <si>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</si>
  <si>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</si>
  <si>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</si>
  <si>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</si>
  <si>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</si>
  <si>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</si>
  <si>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</si>
  <si>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</si>
  <si>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</si>
  <si>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</si>
  <si>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</si>
  <si>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</si>
  <si>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</si>
  <si>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</si>
  <si>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</si>
  <si>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</si>
  <si>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</si>
  <si>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</si>
  <si>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</si>
  <si>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</si>
  <si>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</si>
  <si>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</si>
  <si>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</si>
  <si>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</si>
  <si>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</si>
  <si>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</si>
  <si>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</si>
  <si>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</si>
  <si>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</si>
  <si>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</si>
  <si>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</si>
  <si>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</si>
  <si>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</si>
  <si>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</si>
  <si>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</si>
  <si>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</si>
  <si>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</si>
  <si>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</si>
  <si>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</si>
  <si>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</si>
  <si>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</si>
  <si>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</si>
  <si>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</si>
  <si>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</si>
  <si>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</si>
  <si>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</si>
  <si>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</si>
  <si>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</si>
  <si>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</si>
  <si>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</si>
  <si>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</si>
  <si>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</si>
  <si>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</si>
  <si>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</si>
  <si>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</si>
  <si>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</si>
  <si>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</si>
  <si>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</si>
  <si>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</si>
  <si>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</si>
  <si>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</si>
  <si>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</si>
  <si>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</si>
  <si>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</si>
  <si>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</si>
  <si>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</si>
  <si>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</si>
  <si>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</si>
  <si>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</si>
  <si>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</si>
  <si>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</si>
  <si>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</si>
  <si>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</si>
  <si>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</si>
  <si>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</si>
  <si>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</si>
  <si>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</si>
  <si>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</si>
  <si>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</si>
  <si>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</si>
  <si>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</si>
  <si>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</si>
  <si>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</si>
  <si>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</si>
  <si>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</si>
  <si>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</si>
  <si>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</si>
  <si>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</si>
  <si>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</si>
  <si>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</si>
  <si>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</si>
  <si>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</si>
  <si>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</si>
  <si>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</si>
  <si>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</si>
  <si>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</si>
  <si>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</si>
  <si>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</si>
  <si>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</si>
  <si>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</si>
  <si>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</si>
  <si>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</si>
  <si>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</si>
  <si>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</si>
  <si>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</si>
  <si>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</si>
  <si>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</si>
  <si>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</si>
  <si>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</si>
  <si>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</si>
  <si>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</si>
  <si>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</si>
  <si>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</si>
  <si>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</si>
  <si>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</si>
  <si>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</si>
  <si>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</si>
  <si>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</si>
  <si>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</si>
  <si>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</si>
  <si>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</si>
  <si>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</si>
  <si>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</si>
  <si>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</si>
  <si>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</si>
  <si>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</si>
  <si>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</si>
  <si>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</si>
  <si>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</si>
  <si>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</si>
  <si>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</si>
  <si>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</si>
  <si>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</si>
  <si>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</si>
  <si>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</si>
  <si>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</si>
  <si>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</si>
  <si>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</si>
  <si>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</si>
  <si>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</si>
  <si>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</si>
  <si>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</si>
  <si>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</si>
  <si>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</si>
  <si>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</si>
  <si>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</si>
  <si>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</si>
  <si>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</si>
  <si>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</si>
  <si>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</si>
  <si>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</si>
  <si>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</si>
  <si>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</si>
  <si>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</si>
  <si>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</si>
  <si>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</si>
  <si>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</si>
  <si>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</si>
  <si>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</si>
  <si>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</si>
  <si>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</si>
  <si>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</si>
  <si>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</si>
  <si>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</si>
  <si>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</si>
  <si>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</si>
  <si>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</si>
  <si>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</si>
  <si>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</si>
  <si>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</si>
  <si>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</si>
  <si>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</si>
  <si>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</si>
  <si>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</si>
  <si>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</si>
  <si>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</si>
  <si>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</si>
  <si>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</si>
  <si>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</si>
  <si>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</si>
  <si>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</si>
  <si>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</si>
  <si>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</si>
  <si>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</si>
  <si>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</si>
  <si>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</si>
  <si>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</si>
  <si>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</si>
  <si>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</si>
  <si>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</si>
  <si>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</si>
  <si>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</si>
  <si>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</si>
  <si>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</si>
  <si>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</si>
  <si>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</si>
  <si>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</si>
  <si>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</si>
  <si>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</si>
  <si>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</si>
  <si>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</si>
  <si>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</si>
  <si>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</si>
  <si>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</si>
  <si>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</si>
  <si>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</si>
  <si>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</si>
  <si>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</si>
  <si>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</si>
  <si>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</si>
  <si>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</si>
  <si>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</si>
  <si>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</si>
  <si>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</si>
  <si>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</si>
  <si>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</si>
  <si>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</si>
  <si>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</si>
  <si>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</si>
  <si>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</si>
  <si>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</si>
  <si>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</si>
  <si>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</si>
  <si>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</si>
  <si>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</si>
  <si>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</si>
  <si>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</si>
  <si>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</si>
  <si>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</si>
  <si>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</si>
  <si>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</si>
  <si>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</si>
  <si>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</si>
  <si>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</si>
  <si>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</si>
  <si>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</si>
  <si>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</si>
  <si>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</si>
  <si>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</si>
  <si>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</si>
  <si>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</si>
  <si>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</si>
  <si>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</si>
  <si>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</si>
  <si>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</si>
  <si>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</si>
  <si>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</si>
  <si>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</si>
  <si>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</si>
  <si>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</si>
  <si>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</si>
  <si>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</si>
  <si>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</si>
  <si>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</si>
  <si>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</si>
  <si>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</si>
  <si>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</si>
  <si>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</si>
  <si>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</si>
  <si>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</si>
  <si>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</si>
  <si>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</si>
  <si>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</si>
  <si>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</si>
  <si>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</si>
  <si>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</si>
  <si>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</si>
  <si>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</si>
  <si>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</si>
  <si>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</si>
  <si>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</si>
  <si>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</si>
  <si>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</si>
  <si>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</si>
  <si>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</si>
  <si>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</si>
  <si>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</si>
  <si>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</si>
  <si>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</si>
  <si>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</si>
  <si>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</si>
  <si>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</si>
  <si>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</si>
  <si>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</si>
  <si>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</si>
  <si>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</si>
  <si>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</si>
  <si>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</si>
  <si>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</si>
  <si>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</si>
  <si>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</si>
  <si>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</si>
  <si>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</si>
  <si>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</si>
  <si>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</si>
  <si>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</si>
  <si>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</si>
  <si>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</si>
  <si>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</si>
  <si>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</si>
  <si>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</si>
  <si>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</si>
  <si>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</si>
  <si>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</si>
  <si>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</si>
  <si>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</si>
  <si>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</si>
  <si>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</si>
  <si>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</si>
  <si>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</si>
  <si>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</si>
  <si>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</si>
  <si>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</si>
  <si>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</si>
  <si>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</si>
  <si>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</si>
  <si>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</si>
  <si>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</si>
  <si>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</si>
  <si>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</si>
  <si>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</si>
  <si>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</si>
  <si>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</si>
  <si>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</si>
  <si>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</si>
  <si>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</si>
  <si>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</si>
  <si>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</si>
  <si>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</si>
  <si>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</si>
  <si>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</si>
  <si>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</si>
  <si>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</si>
  <si>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</si>
  <si>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</si>
  <si>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</si>
  <si>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</si>
  <si>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</si>
  <si>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</si>
  <si>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</si>
  <si>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</si>
  <si>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</si>
  <si>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</si>
  <si>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</si>
  <si>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</si>
  <si>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</si>
  <si>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</si>
  <si>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</si>
  <si>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</si>
  <si>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</si>
  <si>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</si>
  <si>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</si>
  <si>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</si>
  <si>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</si>
  <si>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</si>
  <si>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</si>
  <si>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</si>
  <si>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</si>
  <si>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</si>
  <si>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</si>
  <si>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</si>
  <si>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</si>
  <si>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</si>
  <si>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</si>
  <si>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</si>
  <si>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</si>
  <si>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</si>
  <si>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</si>
  <si>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</si>
  <si>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</si>
  <si>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</si>
  <si>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</si>
  <si>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</si>
  <si>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</si>
  <si>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</si>
  <si>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</si>
  <si>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</si>
  <si>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</si>
  <si>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</si>
  <si>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</si>
  <si>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</si>
  <si>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</si>
  <si>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</si>
  <si>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</si>
  <si>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</si>
  <si>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</si>
  <si>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</si>
  <si>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</si>
  <si>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</si>
  <si>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</si>
  <si>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</si>
  <si>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</si>
  <si>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</si>
  <si>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</si>
  <si>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</si>
  <si>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</si>
  <si>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</si>
  <si>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</si>
  <si>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</si>
  <si>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</si>
  <si>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</si>
  <si>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</si>
  <si>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</si>
  <si>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</si>
  <si>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</si>
  <si>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</si>
  <si>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</si>
  <si>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</si>
  <si>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</si>
  <si>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</si>
  <si>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</si>
  <si>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</si>
  <si>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</si>
  <si>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</si>
  <si>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</si>
  <si>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</si>
  <si>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</si>
  <si>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</si>
  <si>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</si>
  <si>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</si>
  <si>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</si>
  <si>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</si>
  <si>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</si>
  <si>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</si>
  <si>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</si>
  <si>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</si>
  <si>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</si>
  <si>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</si>
  <si>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</si>
  <si>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</si>
  <si>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</si>
  <si>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</si>
  <si>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</si>
  <si>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</si>
  <si>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</si>
  <si>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</si>
  <si>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</si>
  <si>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</si>
  <si>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</si>
  <si>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</si>
  <si>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</si>
  <si>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</si>
  <si>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</si>
  <si>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</si>
  <si>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</si>
  <si>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</si>
  <si>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</si>
  <si>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</si>
  <si>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</si>
  <si>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</si>
  <si>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</si>
  <si>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</si>
  <si>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</si>
  <si>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</si>
  <si>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</si>
  <si>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</si>
  <si>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</si>
  <si>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</si>
  <si>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</si>
  <si>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</si>
  <si>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</si>
  <si>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</si>
  <si>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</si>
  <si>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</si>
  <si>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</si>
  <si>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</si>
  <si>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</si>
  <si>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</si>
  <si>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</si>
  <si>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</si>
  <si>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</si>
  <si>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</si>
  <si>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</si>
  <si>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</si>
  <si>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</si>
  <si>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</si>
  <si>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</si>
  <si>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</si>
  <si>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</si>
  <si>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</si>
  <si>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</si>
  <si>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</si>
  <si>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</si>
  <si>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</si>
  <si>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</si>
  <si>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</si>
  <si>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</si>
  <si>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</si>
  <si>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</si>
  <si>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</si>
  <si>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</si>
  <si>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</si>
  <si>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</si>
  <si>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</si>
  <si>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</si>
  <si>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</si>
  <si>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</si>
  <si>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</si>
  <si>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</si>
  <si>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</si>
  <si>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</si>
  <si>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</si>
  <si>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</si>
  <si>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</si>
  <si>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</si>
  <si>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</si>
  <si>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</si>
  <si>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</si>
  <si>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</si>
  <si>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</si>
  <si>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</si>
  <si>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</si>
  <si>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</si>
  <si>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</si>
  <si>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</si>
  <si>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</si>
  <si>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</si>
  <si>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</si>
  <si>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</si>
  <si>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</si>
  <si>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</si>
  <si>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</si>
  <si>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</si>
  <si>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</si>
  <si>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</si>
  <si>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</si>
  <si>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</si>
  <si>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</si>
  <si>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</si>
  <si>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</si>
  <si>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</si>
  <si>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</si>
  <si>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</si>
  <si>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</si>
  <si>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</si>
  <si>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</si>
  <si>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</si>
  <si>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</si>
  <si>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</si>
  <si>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</si>
  <si>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</si>
  <si>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</si>
  <si>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</si>
  <si>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</si>
  <si>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</si>
  <si>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</si>
  <si>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</si>
  <si>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</si>
  <si>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</si>
  <si>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</si>
  <si>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</si>
  <si>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</si>
  <si>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</si>
  <si>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</si>
  <si>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</si>
  <si>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</si>
  <si>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</si>
  <si>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</si>
  <si>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</si>
  <si>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</si>
  <si>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</si>
  <si>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</si>
  <si>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</si>
  <si>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</si>
  <si>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</si>
  <si>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</si>
  <si>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</si>
  <si>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</si>
  <si>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</si>
  <si>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</si>
  <si>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</si>
  <si>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</si>
  <si>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</si>
  <si>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</si>
  <si>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</si>
  <si>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</si>
  <si>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</si>
  <si>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</si>
  <si>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</si>
  <si>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</si>
  <si>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</si>
  <si>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</si>
  <si>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</si>
  <si>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</si>
  <si>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</si>
  <si>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</si>
  <si>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</si>
  <si>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</si>
  <si>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</si>
  <si>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</si>
  <si>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</si>
  <si>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</si>
  <si>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</si>
  <si>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</si>
  <si>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</si>
  <si>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</si>
  <si>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</si>
  <si>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</si>
  <si>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</si>
  <si>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</si>
  <si>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</si>
  <si>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</si>
  <si>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</si>
  <si>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</si>
  <si>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</si>
  <si>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</si>
  <si>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</si>
  <si>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</si>
  <si>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</si>
  <si>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</si>
  <si>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</si>
  <si>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</si>
  <si>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</si>
  <si>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</si>
  <si>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</si>
  <si>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</si>
  <si>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</si>
  <si>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</si>
  <si>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</si>
  <si>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</si>
  <si>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</si>
  <si>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</si>
  <si>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</si>
  <si>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</si>
  <si>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</si>
  <si>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</si>
  <si>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</si>
  <si>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</si>
  <si>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</si>
  <si>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</si>
  <si>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</si>
  <si>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</si>
  <si>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</si>
  <si>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</si>
  <si>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</si>
  <si>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</si>
  <si>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</si>
  <si>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</si>
  <si>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</si>
  <si>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</si>
  <si>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</si>
  <si>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</si>
  <si>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</si>
  <si>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</si>
  <si>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</si>
  <si>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</si>
  <si>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</si>
  <si>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</si>
  <si>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</si>
  <si>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</si>
  <si>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</si>
  <si>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</si>
  <si>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</si>
  <si>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</si>
  <si>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</si>
  <si>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</si>
  <si>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</si>
  <si>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</si>
  <si>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</si>
  <si>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</si>
  <si>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</si>
  <si>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</si>
  <si>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</si>
  <si>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</si>
  <si>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</si>
  <si>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</si>
  <si>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</si>
  <si>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</si>
  <si>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</si>
  <si>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</si>
  <si>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</si>
  <si>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</si>
  <si>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</si>
  <si>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</si>
  <si>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</si>
  <si>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</si>
  <si>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</si>
  <si>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</si>
  <si>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</si>
  <si>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</si>
  <si>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</si>
  <si>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</si>
  <si>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</si>
  <si>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</si>
  <si>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</si>
  <si>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</si>
  <si>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</si>
  <si>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</si>
  <si>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</si>
  <si>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</si>
  <si>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</si>
  <si>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</si>
  <si>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</si>
  <si>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</si>
  <si>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</si>
  <si>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</si>
  <si>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</si>
  <si>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</si>
  <si>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</si>
  <si>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</si>
  <si>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</si>
  <si>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</si>
  <si>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</si>
  <si>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</si>
  <si>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</si>
  <si>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</si>
  <si>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</si>
  <si>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</si>
  <si>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</si>
  <si>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</si>
  <si>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</si>
  <si>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</si>
  <si>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</si>
  <si>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</si>
  <si>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</si>
  <si>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</si>
  <si>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</si>
  <si>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</si>
  <si>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</si>
  <si>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</si>
  <si>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</si>
  <si>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</si>
  <si>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</si>
  <si>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</si>
  <si>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</si>
  <si>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</si>
  <si>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</si>
  <si>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</si>
  <si>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</si>
  <si>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</si>
  <si>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</si>
  <si>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</si>
  <si>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</si>
  <si>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</si>
  <si>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</si>
  <si>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</si>
  <si>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</si>
  <si>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</si>
  <si>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</si>
  <si>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</si>
  <si>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</si>
  <si>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</si>
  <si>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</si>
  <si>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</si>
  <si>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</si>
  <si>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</si>
  <si>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</si>
  <si>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</si>
  <si>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</si>
  <si>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</si>
  <si>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</si>
  <si>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</si>
  <si>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</si>
  <si>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</si>
  <si>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</si>
  <si>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</si>
  <si>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</si>
  <si>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</si>
  <si>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</si>
  <si>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</si>
  <si>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</si>
  <si>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</si>
  <si>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</si>
  <si>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</si>
  <si>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</si>
  <si>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</si>
  <si>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</si>
  <si>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</si>
  <si>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</si>
  <si>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</si>
  <si>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</si>
  <si>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</si>
  <si>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</si>
  <si>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</si>
  <si>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</si>
  <si>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</si>
  <si>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</si>
  <si>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</si>
  <si>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</si>
  <si>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</si>
  <si>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</si>
  <si>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</si>
  <si>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</si>
  <si>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</si>
  <si>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</si>
  <si>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</si>
  <si>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</si>
  <si>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</si>
  <si>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</si>
  <si>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</si>
  <si>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</si>
  <si>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</si>
  <si>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</si>
  <si>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</si>
  <si>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</si>
  <si>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</si>
  <si>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</si>
  <si>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</si>
  <si>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</si>
  <si>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</si>
  <si>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</si>
  <si>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</si>
  <si>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</si>
  <si>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</si>
  <si>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</si>
  <si>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</si>
  <si>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</si>
  <si>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</si>
  <si>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</si>
  <si>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</si>
  <si>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</si>
  <si>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</si>
  <si>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</si>
  <si>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</si>
  <si>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</si>
  <si>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</si>
  <si>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</si>
  <si>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</si>
  <si>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</si>
  <si>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</si>
  <si>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</si>
  <si>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</si>
  <si>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</si>
  <si>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</si>
  <si>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</si>
  <si>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</si>
  <si>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</si>
  <si>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</si>
  <si>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</si>
  <si>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</si>
  <si>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</si>
  <si>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</si>
  <si>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</si>
  <si>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</si>
  <si>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</si>
  <si>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</si>
  <si>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</si>
  <si>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</si>
  <si>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</si>
  <si>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</si>
  <si>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</si>
  <si>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</si>
  <si>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</si>
  <si>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</si>
  <si>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</si>
  <si>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</si>
  <si>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</si>
  <si>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</si>
  <si>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</si>
  <si>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</si>
  <si>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</si>
  <si>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</si>
  <si>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</si>
  <si>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</si>
  <si>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</si>
  <si>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</si>
  <si>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</si>
  <si>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</si>
  <si>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</si>
  <si>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</si>
  <si>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</si>
  <si>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</si>
  <si>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</si>
  <si>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</si>
  <si>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</si>
  <si>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</si>
  <si>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</si>
  <si>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</si>
  <si>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</si>
  <si>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</si>
  <si>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</si>
  <si>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</si>
  <si>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</si>
  <si>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</si>
  <si>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</si>
  <si>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</si>
  <si>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</si>
  <si>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</si>
  <si>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</si>
  <si>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</si>
  <si>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</si>
  <si>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</si>
  <si>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</si>
  <si>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</si>
  <si>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</si>
  <si>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</si>
  <si>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</si>
  <si>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</si>
  <si>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</si>
  <si>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</si>
  <si>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</si>
  <si>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</si>
  <si>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</si>
  <si>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</si>
  <si>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</si>
  <si>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</si>
  <si>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</si>
  <si>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</si>
  <si>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</si>
  <si>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</si>
  <si>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</si>
  <si>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</si>
  <si>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</si>
  <si>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</si>
  <si>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</si>
  <si>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</si>
  <si>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</si>
  <si>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</si>
  <si>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</si>
  <si>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</si>
  <si>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</si>
  <si>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</si>
  <si>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</si>
  <si>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</si>
  <si>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</si>
  <si>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</si>
  <si>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</si>
  <si>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</si>
  <si>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</si>
  <si>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</si>
  <si>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</si>
  <si>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</si>
  <si>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</si>
  <si>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</si>
  <si>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</si>
  <si>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</si>
  <si>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</si>
  <si>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</si>
  <si>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</si>
  <si>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</si>
  <si>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</si>
  <si>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</si>
  <si>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</si>
  <si>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</si>
  <si>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</si>
  <si>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</si>
  <si>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</si>
  <si>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</si>
  <si>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</si>
  <si>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</si>
  <si>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</si>
  <si>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</si>
  <si>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</si>
  <si>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</si>
  <si>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</si>
  <si>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</si>
  <si>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</si>
  <si>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</si>
  <si>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</si>
  <si>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</si>
  <si>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</si>
  <si>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</si>
  <si>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</si>
  <si>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</si>
  <si>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</si>
  <si>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</si>
  <si>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</si>
  <si>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</si>
  <si>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</si>
  <si>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</si>
  <si>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</si>
  <si>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</si>
  <si>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</si>
  <si>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</si>
  <si>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</si>
  <si>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</si>
  <si>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</si>
  <si>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</si>
  <si>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</si>
  <si>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</si>
  <si>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</si>
  <si>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</si>
  <si>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</si>
  <si>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</si>
  <si>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</si>
  <si>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</si>
  <si>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</si>
  <si>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</si>
  <si>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</si>
  <si>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</si>
  <si>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</si>
  <si>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</si>
  <si>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</si>
  <si>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</si>
  <si>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</si>
  <si>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</si>
  <si>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</si>
  <si>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</si>
  <si>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</si>
  <si>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</si>
  <si>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</si>
  <si>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</si>
  <si>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</si>
  <si>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</si>
  <si>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</si>
  <si>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</si>
  <si>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</si>
  <si>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</si>
  <si>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</si>
  <si>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</si>
  <si>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</si>
  <si>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</si>
  <si>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</si>
  <si>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</si>
  <si>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</si>
  <si>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</si>
  <si>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</si>
  <si>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</si>
  <si>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</si>
  <si>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</si>
  <si>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</si>
  <si>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</si>
  <si>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</si>
  <si>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</si>
  <si>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</si>
  <si>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</si>
  <si>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</si>
  <si>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</si>
  <si>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</si>
  <si>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</si>
  <si>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</si>
  <si>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</si>
  <si>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</si>
  <si>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</si>
  <si>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</si>
  <si>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</si>
  <si>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</si>
  <si>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</si>
  <si>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</si>
  <si>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</si>
  <si>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</si>
  <si>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</si>
  <si>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</si>
  <si>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</si>
  <si>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</si>
  <si>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</si>
  <si>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</si>
  <si>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</si>
  <si>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</si>
  <si>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</si>
  <si>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</si>
  <si>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</si>
  <si>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</si>
  <si>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</si>
  <si>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</si>
  <si>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</si>
  <si>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</si>
  <si>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</si>
  <si>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</si>
  <si>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</si>
  <si>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</si>
  <si>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</si>
  <si>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</si>
  <si>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</si>
  <si>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</si>
  <si>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</si>
  <si>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</si>
  <si>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</si>
  <si>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</si>
  <si>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</si>
  <si>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</si>
  <si>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</si>
  <si>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</si>
  <si>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</si>
  <si>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</si>
  <si>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</si>
  <si>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</si>
  <si>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</si>
  <si>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</si>
  <si>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</si>
  <si>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</si>
  <si>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</si>
  <si>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</si>
  <si>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</si>
  <si>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</si>
  <si>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</si>
  <si>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</si>
  <si>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</si>
  <si>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</si>
  <si>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</si>
  <si>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</si>
  <si>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</si>
  <si>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</si>
  <si>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</si>
  <si>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</si>
  <si>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</si>
  <si>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</si>
  <si>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</si>
  <si>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</si>
  <si>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</si>
  <si>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</si>
  <si>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</si>
  <si>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</si>
  <si>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</si>
  <si>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</si>
  <si>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</si>
  <si>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</si>
  <si>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</si>
  <si>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</si>
  <si>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</si>
  <si>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</si>
  <si>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</si>
  <si>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</si>
  <si>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</si>
  <si>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</si>
  <si>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</si>
  <si>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</si>
  <si>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</si>
  <si>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</si>
  <si>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</si>
  <si>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</si>
  <si>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</si>
  <si>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</si>
  <si>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</si>
  <si>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</si>
  <si>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</si>
  <si>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</si>
  <si>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</si>
  <si>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</si>
  <si>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</si>
  <si>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</si>
  <si>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</si>
  <si>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</si>
  <si>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</si>
  <si>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</si>
  <si>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</si>
  <si>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</si>
  <si>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</si>
  <si>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</si>
  <si>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</si>
  <si>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</si>
  <si>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</si>
  <si>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</si>
  <si>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</si>
  <si>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</si>
  <si>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</si>
  <si>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</si>
  <si>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</si>
  <si>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</si>
  <si>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</si>
  <si>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</si>
  <si>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</si>
  <si>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</si>
  <si>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</si>
  <si>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</si>
  <si>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</si>
  <si>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</si>
  <si>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</si>
  <si>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</si>
  <si>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</si>
  <si>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</si>
  <si>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</si>
  <si>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</si>
  <si>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</si>
  <si>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</si>
  <si>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</si>
  <si>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</si>
  <si>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</si>
  <si>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</si>
  <si>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</si>
  <si>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</si>
  <si>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</si>
  <si>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</si>
  <si>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</si>
  <si>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</si>
  <si>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</si>
  <si>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</si>
  <si>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</si>
  <si>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</si>
  <si>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</si>
  <si>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</si>
  <si>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</si>
  <si>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</si>
  <si>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</si>
  <si>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</si>
  <si>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</si>
  <si>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</si>
  <si>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</si>
  <si>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</si>
  <si>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</si>
  <si>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</si>
  <si>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</si>
  <si>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</si>
  <si>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</si>
  <si>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</si>
  <si>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</si>
  <si>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</si>
  <si>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</si>
  <si>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</si>
  <si>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</si>
  <si>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</si>
  <si>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</si>
  <si>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</si>
  <si>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</si>
  <si>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</si>
  <si>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</si>
  <si>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</si>
  <si>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</si>
  <si>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</si>
  <si>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</si>
  <si>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</si>
  <si>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</si>
  <si>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</si>
  <si>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</si>
  <si>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</si>
  <si>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</si>
  <si>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</si>
  <si>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</si>
  <si>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</si>
  <si>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</si>
  <si>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</si>
  <si>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</si>
  <si>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</si>
  <si>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</si>
  <si>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</si>
  <si>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</si>
  <si>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</si>
  <si>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</si>
  <si>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</si>
  <si>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</si>
  <si>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</si>
  <si>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</si>
  <si>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</si>
  <si>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</si>
  <si>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</si>
  <si>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</si>
  <si>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</si>
  <si>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</si>
  <si>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</si>
  <si>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</si>
  <si>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</si>
  <si>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</si>
  <si>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</si>
  <si>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</si>
  <si>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</si>
  <si>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</si>
  <si>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</si>
  <si>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</si>
  <si>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</si>
  <si>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</si>
  <si>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</si>
  <si>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</si>
  <si>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</si>
  <si>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</si>
  <si>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</si>
  <si>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</si>
  <si>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</si>
  <si>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</si>
  <si>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</si>
  <si>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</si>
  <si>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</si>
  <si>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</si>
  <si>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</si>
  <si>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</si>
  <si>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</si>
  <si>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</si>
  <si>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</si>
  <si>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</si>
  <si>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</si>
  <si>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</si>
  <si>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</si>
  <si>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</si>
  <si>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</si>
  <si>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</si>
  <si>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</si>
  <si>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</si>
  <si>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</si>
  <si>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</si>
  <si>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</si>
  <si>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</si>
  <si>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</si>
  <si>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</si>
  <si>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</si>
  <si>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</si>
  <si>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</si>
  <si>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</si>
  <si>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</si>
  <si>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</si>
  <si>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</si>
  <si>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</si>
  <si>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</si>
  <si>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</si>
  <si>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</si>
  <si>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</si>
  <si>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</si>
  <si>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</si>
  <si>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</si>
  <si>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</si>
  <si>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</si>
  <si>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</si>
  <si>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</si>
  <si>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</si>
  <si>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</si>
  <si>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</si>
  <si>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</si>
  <si>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</si>
  <si>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</si>
  <si>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</si>
  <si>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</si>
  <si>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</si>
  <si>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</si>
  <si>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</si>
  <si>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</si>
  <si>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</si>
  <si>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</si>
  <si>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</si>
  <si>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</si>
  <si>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</si>
  <si>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</si>
  <si>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</si>
  <si>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</si>
  <si>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</si>
  <si>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</si>
  <si>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</si>
  <si>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</si>
  <si>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</si>
  <si>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</si>
  <si>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</si>
  <si>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</si>
  <si>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</si>
  <si>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</si>
  <si>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</si>
  <si>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</si>
  <si>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</si>
  <si>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</si>
  <si>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</si>
  <si>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</si>
  <si>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</si>
  <si>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</si>
  <si>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</si>
  <si>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</si>
  <si>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</si>
  <si>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</si>
  <si>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</si>
  <si>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</si>
  <si>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</si>
  <si>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</si>
  <si>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</si>
  <si>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</si>
  <si>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</si>
  <si>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</si>
  <si>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</si>
  <si>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</si>
  <si>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</si>
  <si>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</si>
  <si>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</si>
  <si>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</si>
  <si>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</si>
  <si>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</si>
  <si>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</si>
  <si>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</si>
  <si>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</si>
  <si>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</si>
  <si>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</si>
  <si>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</si>
  <si>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</si>
  <si>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</si>
  <si>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</si>
  <si>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</si>
  <si>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</si>
  <si>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</si>
  <si>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</si>
  <si>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</si>
  <si>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</si>
  <si>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</si>
  <si>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</si>
  <si>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</si>
  <si>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</si>
  <si>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</si>
  <si>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</si>
  <si>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</si>
  <si>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</si>
  <si>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</si>
  <si>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</si>
  <si>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</si>
  <si>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</si>
  <si>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</si>
  <si>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</si>
  <si>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</si>
  <si>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</si>
  <si>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</si>
  <si>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</si>
  <si>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</si>
  <si>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</si>
  <si>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</si>
  <si>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</si>
  <si>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</si>
  <si>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</si>
  <si>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</si>
  <si>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</si>
  <si>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</si>
  <si>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</si>
  <si>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</si>
  <si>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</si>
  <si>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</si>
  <si>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</si>
  <si>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</si>
  <si>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</si>
  <si>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</si>
  <si>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</si>
  <si>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</si>
  <si>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</si>
  <si>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</si>
  <si>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</si>
  <si>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</si>
  <si>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</si>
  <si>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</si>
  <si>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</si>
  <si>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</si>
  <si>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</si>
  <si>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</si>
  <si>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</si>
  <si>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</si>
  <si>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</si>
  <si>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</si>
  <si>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</si>
  <si>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</si>
  <si>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</si>
  <si>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</si>
  <si>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</si>
  <si>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</si>
  <si>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</si>
  <si>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</si>
  <si>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</si>
  <si>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</si>
  <si>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</si>
  <si>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</si>
  <si>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</si>
  <si>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</si>
  <si>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</si>
  <si>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</si>
  <si>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</si>
  <si>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</si>
  <si>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</si>
  <si>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</si>
  <si>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</si>
  <si>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</si>
  <si>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</si>
  <si>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</si>
  <si>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</si>
  <si>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</si>
  <si>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</si>
  <si>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</si>
  <si>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</si>
  <si>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</si>
  <si>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</si>
  <si>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</si>
  <si>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</si>
  <si>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</si>
  <si>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</si>
  <si>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</si>
  <si>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</si>
  <si>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</si>
  <si>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</si>
  <si>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</si>
  <si>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</si>
  <si>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</si>
  <si>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</si>
  <si>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</si>
  <si>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</si>
  <si>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</si>
  <si>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</si>
  <si>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</si>
  <si>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</si>
  <si>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</si>
  <si>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</si>
  <si>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</si>
  <si>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</si>
  <si>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</si>
  <si>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</si>
  <si>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</si>
  <si>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</si>
  <si>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</si>
  <si>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</si>
  <si>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</si>
  <si>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</si>
  <si>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</si>
  <si>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</si>
  <si>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</si>
  <si>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</si>
  <si>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</si>
  <si>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</si>
  <si>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</si>
  <si>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</si>
  <si>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</si>
  <si>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</si>
  <si>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</si>
  <si>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</si>
  <si>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</si>
  <si>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</si>
  <si>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</si>
  <si>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</si>
  <si>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</si>
  <si>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</si>
  <si>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</si>
  <si>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</si>
  <si>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</si>
  <si>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</si>
  <si>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</si>
  <si>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</si>
  <si>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</si>
  <si>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</si>
  <si>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</si>
  <si>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</si>
  <si>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</si>
  <si>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</si>
  <si>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</si>
  <si>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</si>
  <si>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</si>
  <si>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</si>
  <si>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</si>
  <si>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</si>
  <si>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</si>
  <si>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</si>
  <si>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</si>
  <si>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</si>
  <si>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</si>
  <si>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</si>
  <si>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</si>
  <si>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</si>
  <si>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</si>
  <si>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</si>
  <si>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</si>
  <si>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</si>
  <si>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</si>
  <si>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</si>
  <si>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</si>
  <si>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</si>
  <si>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</si>
  <si>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</si>
  <si>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</si>
  <si>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</si>
  <si>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</si>
  <si>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</si>
  <si>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</si>
  <si>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</si>
  <si>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</si>
  <si>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</si>
  <si>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</si>
  <si>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</si>
  <si>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</si>
  <si>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</si>
  <si>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</si>
  <si>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</si>
  <si>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</si>
  <si>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</si>
  <si>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</si>
  <si>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</si>
  <si>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</si>
  <si>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</si>
  <si>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</si>
  <si>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</si>
  <si>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</si>
  <si>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</si>
  <si>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</si>
  <si>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</si>
  <si>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</si>
  <si>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</si>
  <si>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</si>
  <si>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</si>
  <si>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</si>
  <si>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</si>
  <si>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</si>
  <si>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</si>
  <si>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</si>
  <si>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</si>
  <si>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</si>
  <si>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</si>
  <si>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</si>
  <si>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</si>
  <si>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</si>
  <si>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</si>
  <si>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</si>
  <si>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</si>
  <si>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</si>
  <si>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</si>
  <si>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</si>
  <si>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</si>
  <si>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</si>
  <si>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</si>
  <si>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</si>
  <si>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</si>
  <si>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</si>
  <si>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</si>
  <si>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</si>
  <si>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</si>
  <si>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</si>
  <si>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</si>
  <si>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</si>
  <si>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</si>
  <si>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</si>
  <si>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</si>
  <si>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</si>
  <si>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</si>
  <si>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</si>
  <si>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</si>
  <si>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</si>
  <si>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</si>
  <si>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</si>
  <si>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</si>
  <si>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</si>
  <si>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</si>
  <si>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</si>
  <si>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</si>
  <si>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</si>
  <si>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</si>
  <si>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</si>
  <si>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</si>
  <si>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</si>
  <si>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</si>
  <si>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</si>
  <si>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</si>
  <si>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</si>
  <si>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</si>
  <si>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</si>
  <si>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</si>
  <si>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</si>
  <si>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</si>
  <si>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</si>
  <si>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</si>
  <si>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</si>
  <si>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</si>
  <si>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</si>
  <si>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</si>
  <si>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</si>
  <si>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</si>
  <si>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</si>
  <si>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</si>
  <si>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</si>
  <si>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</si>
  <si>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</si>
  <si>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</si>
  <si>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</si>
  <si>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</si>
  <si>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</si>
  <si>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</si>
  <si>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</si>
  <si>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</si>
  <si>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</si>
  <si>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</si>
  <si>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</si>
  <si>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</si>
  <si>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</si>
  <si>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</si>
  <si>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</si>
  <si>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</si>
  <si>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</si>
  <si>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</si>
  <si>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</si>
  <si>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</si>
  <si>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</si>
  <si>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</si>
  <si>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</si>
  <si>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</si>
  <si>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</si>
  <si>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</si>
  <si>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</si>
  <si>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</si>
  <si>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</si>
  <si>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</si>
  <si>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</si>
  <si>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</si>
  <si>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</si>
  <si>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</si>
  <si>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</si>
  <si>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</si>
  <si>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</si>
  <si>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</si>
  <si>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</si>
  <si>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</si>
  <si>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</si>
  <si>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</si>
  <si>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</si>
  <si>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</si>
  <si>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</si>
  <si>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</si>
  <si>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</si>
  <si>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</si>
  <si>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</si>
  <si>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</si>
  <si>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</si>
  <si>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</si>
  <si>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</si>
  <si>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</si>
  <si>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</si>
  <si>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</si>
  <si>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</si>
  <si>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</si>
  <si>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</si>
  <si>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</si>
  <si>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</si>
  <si>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</si>
  <si>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</si>
  <si>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</si>
  <si>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</si>
  <si>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</si>
  <si>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</si>
  <si>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</si>
  <si>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</si>
  <si>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</si>
  <si>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</si>
  <si>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</si>
  <si>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</si>
  <si>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</si>
  <si>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</si>
  <si>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</si>
  <si>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</si>
  <si>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</si>
  <si>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</si>
  <si>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</si>
  <si>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</si>
  <si>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</si>
  <si>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</si>
  <si>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</si>
  <si>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</si>
  <si>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</si>
  <si>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</si>
  <si>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</si>
  <si>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</si>
  <si>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</si>
  <si>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</si>
  <si>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</si>
  <si>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</si>
  <si>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</si>
  <si>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</si>
  <si>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</si>
  <si>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</si>
  <si>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</si>
  <si>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</si>
  <si>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</si>
  <si>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</si>
  <si>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</si>
  <si>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</si>
  <si>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</si>
  <si>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</si>
  <si>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</si>
  <si>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</si>
  <si>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</si>
  <si>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</si>
  <si>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</si>
  <si>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</si>
  <si>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</si>
  <si>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</si>
  <si>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</si>
  <si>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</si>
  <si>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</si>
  <si>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</si>
  <si>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</si>
  <si>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</si>
  <si>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</si>
  <si>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</si>
  <si>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</si>
  <si>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</si>
  <si>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</si>
  <si>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</si>
  <si>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</si>
  <si>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</si>
  <si>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</si>
  <si>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</si>
  <si>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</si>
  <si>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</si>
  <si>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</si>
  <si>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</si>
  <si>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</si>
  <si>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</si>
  <si>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</si>
  <si>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</si>
  <si>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</si>
  <si>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</si>
  <si>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</si>
  <si>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</si>
  <si>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</si>
  <si>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</si>
  <si>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</si>
  <si>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</si>
  <si>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</si>
  <si>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</si>
  <si>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</si>
  <si>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</si>
  <si>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</si>
  <si>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</si>
  <si>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</si>
  <si>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</si>
  <si>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</si>
  <si>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</si>
  <si>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</si>
  <si>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</si>
  <si>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</si>
  <si>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</si>
  <si>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</si>
  <si>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</si>
  <si>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</si>
  <si>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</si>
  <si>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</si>
  <si>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</si>
  <si>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</si>
  <si>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</si>
  <si>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</si>
  <si>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</si>
  <si>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</si>
  <si>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</si>
  <si>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</si>
  <si>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</si>
  <si>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</si>
  <si>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</si>
  <si>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</si>
  <si>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</si>
  <si>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</si>
  <si>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</si>
  <si>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</si>
  <si>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</si>
  <si>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</si>
  <si>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</si>
  <si>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</si>
  <si>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</si>
  <si>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</si>
  <si>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</si>
  <si>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</si>
  <si>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</si>
  <si>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</si>
  <si>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</si>
  <si>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</si>
  <si>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</si>
  <si>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</si>
  <si>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</si>
  <si>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</si>
  <si>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</si>
  <si>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</si>
  <si>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</si>
  <si>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</si>
  <si>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</si>
  <si>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</si>
  <si>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</si>
  <si>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</si>
  <si>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</si>
  <si>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</si>
  <si>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</si>
  <si>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</si>
  <si>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</si>
  <si>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</si>
  <si>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</si>
  <si>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</si>
  <si>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</si>
  <si>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</si>
  <si>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</si>
  <si>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</si>
  <si>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</si>
  <si>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</si>
  <si>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</si>
  <si>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</si>
  <si>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</si>
  <si>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</si>
  <si>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</si>
  <si>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</si>
  <si>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</si>
  <si>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</si>
  <si>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</si>
  <si>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</si>
  <si>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</si>
  <si>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</si>
  <si>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</si>
  <si>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</si>
  <si>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</si>
  <si>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</si>
  <si>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</si>
  <si>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</si>
  <si>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</si>
  <si>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</si>
  <si>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</si>
  <si>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</si>
  <si>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</si>
  <si>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</si>
  <si>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</si>
  <si>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</si>
  <si>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</si>
  <si>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</si>
  <si>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</si>
  <si>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</si>
  <si>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</si>
  <si>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</si>
  <si>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</si>
  <si>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</si>
  <si>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</si>
  <si>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</si>
  <si>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</si>
  <si>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</si>
  <si>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</si>
  <si>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</si>
  <si>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</si>
  <si>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</si>
  <si>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</si>
  <si>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</si>
  <si>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</si>
  <si>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</si>
  <si>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</si>
  <si>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</si>
  <si>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</si>
  <si>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</si>
  <si>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</si>
  <si>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</si>
  <si>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</si>
  <si>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</si>
  <si>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</si>
  <si>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</si>
  <si>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</si>
  <si>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</si>
  <si>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</si>
  <si>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</si>
  <si>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</si>
  <si>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</si>
  <si>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</si>
  <si>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</si>
  <si>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</si>
  <si>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</si>
  <si>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</si>
  <si>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</si>
  <si>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</si>
  <si>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</si>
  <si>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</si>
  <si>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</si>
  <si>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</si>
  <si>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</si>
  <si>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</si>
  <si>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</si>
  <si>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</si>
  <si>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</si>
  <si>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</si>
  <si>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</si>
  <si>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</si>
  <si>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</si>
  <si>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</si>
  <si>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</si>
  <si>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</si>
  <si>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</si>
  <si>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</si>
  <si>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</si>
  <si>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</si>
  <si>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</si>
  <si>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</si>
  <si>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</si>
  <si>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</si>
  <si>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</si>
  <si>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</si>
  <si>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</si>
  <si>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</si>
  <si>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</si>
  <si>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</si>
  <si>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</si>
  <si>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</si>
  <si>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</si>
  <si>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</si>
  <si>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</si>
  <si>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</si>
  <si>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</si>
  <si>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</si>
  <si>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</si>
  <si>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</si>
  <si>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</si>
  <si>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</si>
  <si>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</si>
  <si>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</si>
  <si>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</si>
  <si>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</si>
  <si>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</si>
  <si>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</si>
  <si>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</si>
  <si>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</si>
  <si>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</si>
  <si>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</si>
  <si>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</si>
  <si>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</si>
  <si>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</si>
  <si>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</si>
  <si>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</si>
  <si>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</si>
  <si>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</si>
  <si>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</si>
  <si>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</si>
  <si>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</si>
  <si>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</si>
  <si>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</si>
  <si>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</si>
  <si>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</si>
  <si>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</si>
  <si>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</si>
  <si>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</si>
  <si>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</si>
  <si>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</si>
  <si>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</si>
  <si>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</si>
  <si>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</si>
  <si>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</si>
  <si>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</si>
  <si>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</si>
  <si>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</si>
  <si>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</si>
  <si>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</si>
  <si>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</si>
  <si>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</si>
  <si>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</si>
  <si>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</si>
  <si>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</si>
  <si>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</si>
  <si>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</si>
  <si>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</si>
  <si>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</si>
  <si>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</si>
  <si>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</si>
  <si>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</si>
  <si>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</si>
  <si>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</si>
  <si>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</si>
  <si>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</si>
  <si>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</si>
  <si>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</si>
  <si>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</si>
  <si>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</si>
  <si>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</si>
  <si>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</si>
  <si>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</si>
  <si>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</si>
  <si>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</si>
  <si>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</si>
  <si>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</si>
  <si>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</si>
  <si>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</si>
  <si>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</si>
  <si>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</si>
  <si>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</si>
  <si>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</si>
  <si>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</si>
  <si>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</si>
  <si>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</si>
  <si>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</si>
  <si>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</si>
  <si>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</si>
  <si>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</si>
  <si>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</si>
  <si>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</si>
  <si>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</si>
  <si>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</si>
  <si>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</si>
  <si>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</si>
  <si>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</si>
  <si>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</si>
  <si>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</si>
  <si>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</si>
  <si>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</si>
  <si>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</si>
  <si>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</si>
  <si>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</si>
  <si>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</si>
  <si>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</si>
  <si>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</si>
  <si>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</si>
  <si>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</si>
  <si>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</si>
  <si>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</si>
  <si>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</si>
  <si>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</si>
  <si>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</si>
  <si>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</si>
  <si>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</si>
  <si>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</si>
  <si>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</si>
  <si>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</si>
  <si>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</si>
  <si>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</si>
  <si>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</si>
  <si>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</si>
  <si>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</si>
  <si>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</si>
  <si>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</si>
  <si>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</si>
  <si>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</si>
  <si>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</si>
  <si>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</si>
  <si>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</si>
  <si>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</si>
  <si>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</si>
  <si>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</si>
  <si>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</si>
  <si>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</si>
  <si>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</si>
  <si>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</si>
  <si>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</si>
  <si>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</si>
  <si>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</si>
  <si>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</si>
  <si>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</si>
  <si>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</si>
  <si>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</si>
  <si>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</si>
  <si>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</si>
  <si>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</si>
  <si>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</si>
  <si>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</si>
  <si>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</si>
  <si>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</si>
  <si>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</si>
  <si>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</si>
  <si>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</si>
  <si>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</si>
  <si>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</si>
  <si>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</si>
  <si>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</si>
  <si>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</si>
  <si>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</si>
  <si>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</si>
  <si>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</si>
  <si>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</si>
  <si>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</si>
  <si>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</si>
  <si>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</si>
  <si>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</si>
  <si>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</si>
  <si>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</si>
  <si>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</si>
  <si>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</si>
  <si>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</si>
  <si>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</si>
  <si>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</si>
  <si>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</si>
  <si>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</si>
  <si>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</si>
  <si>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</si>
  <si>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</si>
  <si>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</si>
  <si>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</si>
  <si>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</si>
  <si>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</si>
  <si>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</si>
  <si>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</si>
  <si>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</si>
  <si>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</si>
  <si>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</si>
  <si>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</si>
  <si>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</si>
  <si>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</si>
  <si>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</si>
  <si>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</si>
  <si>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</si>
  <si>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</si>
  <si>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</si>
  <si>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</si>
  <si>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</si>
  <si>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</si>
  <si>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</si>
  <si>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</si>
  <si>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</si>
  <si>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</si>
  <si>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</si>
  <si>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</si>
  <si>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</si>
  <si>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</si>
  <si>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</si>
  <si>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</si>
  <si>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</si>
  <si>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</si>
  <si>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</si>
  <si>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</si>
  <si>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</si>
  <si>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</si>
  <si>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</si>
  <si>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</si>
  <si>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</si>
  <si>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</si>
  <si>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</si>
  <si>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</si>
  <si>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</si>
  <si>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</si>
  <si>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</si>
  <si>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</si>
  <si>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</si>
  <si>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</si>
  <si>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</si>
  <si>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</si>
  <si>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</si>
  <si>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</si>
  <si>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</si>
  <si>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</si>
  <si>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</si>
  <si>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</si>
  <si>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</si>
  <si>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</si>
  <si>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</si>
  <si>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</si>
  <si>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</si>
  <si>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</si>
  <si>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</si>
  <si>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</si>
  <si>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</si>
  <si>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</si>
  <si>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</si>
  <si>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</si>
  <si>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</si>
  <si>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</si>
  <si>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</si>
  <si>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</si>
  <si>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</si>
  <si>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</si>
  <si>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</si>
  <si>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</si>
  <si>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</si>
  <si>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</si>
  <si>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</si>
  <si>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</si>
  <si>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</si>
  <si>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</si>
  <si>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</si>
  <si>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</si>
  <si>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</si>
  <si>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</si>
  <si>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</si>
  <si>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</si>
  <si>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</si>
  <si>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</si>
  <si>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</si>
  <si>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</si>
  <si>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</si>
  <si>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</si>
  <si>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</si>
  <si>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</si>
  <si>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</si>
  <si>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</si>
  <si>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</si>
  <si>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</si>
  <si>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</si>
  <si>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</si>
  <si>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</si>
  <si>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</si>
  <si>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</si>
  <si>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</si>
  <si>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</si>
  <si>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</si>
  <si>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</si>
  <si>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</si>
  <si>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</si>
  <si>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</si>
  <si>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</si>
  <si>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</si>
  <si>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</si>
  <si>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</si>
  <si>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</si>
  <si>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</si>
  <si>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</si>
  <si>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</si>
  <si>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</si>
  <si>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</si>
  <si>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</si>
  <si>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</si>
  <si>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</si>
  <si>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</si>
  <si>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</si>
  <si>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</si>
  <si>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</si>
  <si>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</si>
  <si>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</si>
  <si>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</si>
  <si>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</si>
  <si>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</si>
  <si>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</si>
  <si>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</si>
  <si>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</si>
  <si>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</si>
  <si>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</si>
  <si>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</si>
  <si>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</si>
  <si>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</si>
  <si>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</si>
  <si>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</si>
  <si>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</si>
  <si>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</si>
  <si>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</si>
  <si>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</si>
  <si>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</si>
  <si>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</si>
  <si>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</si>
  <si>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</si>
  <si>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</si>
  <si>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</si>
  <si>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</si>
  <si>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</si>
  <si>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</si>
  <si>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</si>
  <si>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</si>
  <si>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</si>
  <si>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</si>
  <si>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</si>
  <si>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</si>
  <si>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</si>
  <si>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</si>
  <si>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</si>
  <si>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</si>
  <si>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</si>
  <si>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</si>
  <si>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</si>
  <si>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</si>
  <si>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</si>
  <si>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</si>
  <si>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</si>
  <si>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</si>
  <si>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</si>
  <si>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</si>
  <si>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</si>
  <si>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</si>
  <si>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</si>
  <si>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</si>
  <si>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</si>
  <si>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</si>
  <si>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</si>
  <si>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</si>
  <si>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</si>
  <si>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</si>
  <si>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</si>
  <si>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</si>
  <si>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</si>
  <si>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</si>
  <si>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</si>
  <si>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</si>
  <si>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</si>
  <si>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</si>
  <si>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</si>
  <si>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</si>
  <si>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</si>
  <si>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</si>
  <si>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</si>
  <si>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</si>
  <si>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</si>
  <si>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</si>
  <si>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</si>
  <si>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</si>
  <si>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</si>
  <si>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</si>
  <si>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</si>
  <si>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</si>
  <si>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</si>
  <si>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</si>
  <si>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</si>
  <si>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</si>
  <si>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</si>
  <si>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</si>
  <si>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</si>
  <si>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</si>
  <si>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</si>
  <si>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</si>
  <si>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</si>
  <si>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</si>
  <si>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</si>
  <si>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</si>
  <si>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</si>
  <si>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</si>
  <si>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</si>
  <si>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</si>
  <si>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</si>
  <si>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</si>
  <si>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</si>
  <si>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</si>
  <si>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</si>
  <si>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</si>
  <si>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</si>
  <si>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</si>
  <si>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</si>
  <si>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</si>
  <si>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</si>
  <si>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</si>
  <si>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</si>
  <si>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</si>
  <si>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</si>
  <si>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</si>
  <si>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</si>
  <si>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</si>
  <si>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</si>
  <si>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</si>
  <si>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</si>
  <si>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</si>
  <si>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</si>
  <si>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</si>
  <si>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</si>
  <si>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</si>
  <si>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</si>
  <si>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</si>
  <si>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</si>
  <si>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</si>
  <si>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</si>
  <si>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</si>
  <si>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</si>
  <si>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</si>
  <si>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</si>
  <si>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</si>
  <si>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</si>
  <si>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</si>
  <si>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</si>
  <si>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</si>
  <si>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</si>
  <si>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</si>
  <si>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</si>
  <si>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</si>
  <si>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</si>
  <si>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</si>
  <si>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</si>
  <si>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</si>
  <si>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</si>
  <si>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</si>
  <si>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</si>
  <si>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</si>
  <si>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</si>
  <si>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</si>
  <si>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</si>
  <si>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</si>
  <si>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</si>
  <si>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</si>
  <si>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</si>
  <si>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</si>
  <si>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</si>
  <si>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</si>
  <si>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</si>
  <si>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</si>
  <si>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</si>
  <si>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</si>
  <si>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</si>
  <si>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</si>
  <si>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</si>
  <si>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</si>
  <si>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</si>
  <si>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</si>
  <si>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</si>
  <si>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</si>
  <si>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</si>
  <si>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</si>
  <si>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</si>
  <si>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</si>
  <si>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</si>
  <si>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</si>
  <si>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</si>
  <si>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</si>
  <si>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</si>
  <si>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</si>
  <si>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</si>
  <si>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</si>
  <si>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</si>
  <si>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</si>
  <si>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</si>
  <si>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</si>
  <si>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</si>
  <si>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</si>
  <si>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</si>
  <si>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</si>
  <si>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</si>
  <si>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</si>
  <si>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</si>
  <si>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</si>
  <si>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</si>
  <si>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</si>
  <si>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</si>
  <si>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</si>
  <si>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</si>
  <si>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</si>
  <si>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</si>
  <si>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</si>
  <si>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</si>
  <si>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</si>
  <si>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</si>
  <si>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</si>
  <si>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</si>
  <si>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</si>
  <si>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</si>
  <si>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</si>
  <si>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</si>
  <si>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</si>
  <si>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</si>
  <si>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</si>
  <si>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</si>
  <si>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</si>
  <si>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</si>
  <si>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</si>
  <si>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</si>
  <si>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</si>
  <si>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</si>
  <si>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</si>
  <si>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</si>
  <si>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</si>
  <si>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</si>
  <si>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</si>
  <si>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</si>
  <si>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</si>
  <si>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</si>
  <si>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</si>
  <si>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</si>
  <si>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</si>
  <si>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</si>
  <si>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</si>
  <si>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</si>
  <si>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</si>
  <si>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</si>
  <si>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</si>
  <si>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</si>
  <si>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</si>
  <si>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</si>
  <si>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</si>
  <si>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</si>
  <si>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</si>
  <si>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</si>
  <si>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</si>
  <si>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</si>
  <si>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</si>
  <si>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</si>
  <si>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</si>
  <si>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</si>
  <si>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</si>
  <si>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</si>
  <si>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</si>
  <si>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</si>
  <si>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</si>
  <si>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</si>
  <si>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</si>
  <si>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</si>
  <si>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</si>
  <si>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</si>
  <si>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</si>
  <si>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</si>
  <si>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</si>
  <si>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</si>
  <si>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</si>
  <si>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</si>
  <si>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</si>
  <si>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</si>
  <si>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</si>
  <si>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</si>
  <si>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</si>
  <si>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</si>
  <si>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</si>
  <si>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</si>
  <si>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</si>
  <si>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</si>
  <si>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</si>
  <si>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</si>
  <si>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</si>
  <si>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</si>
  <si>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</si>
  <si>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</si>
  <si>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</si>
  <si>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</si>
  <si>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</si>
  <si>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</si>
  <si>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</si>
  <si>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</si>
  <si>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</si>
  <si>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</si>
  <si>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</si>
  <si>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</si>
  <si>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</si>
  <si>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</si>
  <si>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</si>
  <si>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</si>
  <si>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</si>
  <si>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</si>
  <si>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</si>
  <si>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</si>
  <si>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</si>
  <si>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</si>
  <si>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</si>
  <si>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</si>
  <si>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</si>
  <si>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</si>
  <si>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</si>
  <si>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</si>
  <si>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</si>
  <si>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</si>
  <si>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</si>
  <si>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</si>
  <si>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</si>
  <si>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</si>
  <si>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</si>
  <si>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</si>
  <si>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</si>
  <si>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</si>
  <si>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</si>
  <si>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</si>
  <si>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</si>
  <si>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</si>
  <si>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</si>
  <si>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</si>
  <si>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</si>
  <si>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</si>
  <si>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</si>
  <si>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</si>
  <si>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</si>
  <si>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</si>
  <si>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</si>
  <si>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</si>
  <si>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</si>
  <si>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</si>
  <si>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</si>
  <si>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</si>
  <si>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</si>
  <si>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</si>
  <si>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</si>
  <si>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</si>
  <si>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</si>
  <si>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</si>
  <si>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</si>
  <si>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</si>
  <si>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</si>
  <si>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</si>
  <si>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</si>
  <si>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</si>
  <si>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</si>
  <si>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</si>
  <si>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</si>
  <si>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</si>
  <si>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</si>
  <si>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</si>
  <si>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</si>
  <si>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</si>
  <si>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</si>
  <si>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</si>
  <si>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</si>
  <si>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</si>
  <si>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</si>
  <si>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</si>
  <si>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</si>
  <si>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</si>
  <si>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</si>
  <si>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</si>
  <si>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</si>
  <si>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</si>
  <si>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</si>
  <si>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</si>
  <si>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</si>
  <si>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</si>
  <si>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</si>
  <si>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</si>
  <si>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</si>
  <si>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</si>
  <si>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</si>
  <si>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</si>
  <si>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</si>
  <si>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</si>
  <si>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</si>
  <si>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</si>
  <si>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</si>
  <si>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</si>
  <si>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</si>
  <si>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</si>
  <si>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</si>
  <si>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</si>
  <si>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</si>
  <si>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</si>
  <si>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</si>
  <si>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</si>
  <si>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</si>
  <si>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</si>
  <si>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</si>
  <si>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</si>
  <si>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</si>
  <si>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</si>
  <si>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</si>
  <si>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</si>
  <si>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</si>
  <si>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</si>
  <si>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</si>
  <si>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</si>
  <si>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</si>
  <si>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</si>
  <si>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</si>
  <si>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</si>
  <si>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</si>
  <si>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</si>
  <si>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</si>
  <si>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</si>
  <si>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</si>
  <si>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</si>
  <si>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</si>
  <si>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</si>
  <si>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</si>
  <si>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</si>
  <si>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</si>
  <si>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</si>
  <si>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</si>
  <si>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</si>
  <si>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</si>
  <si>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</si>
  <si>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</si>
  <si>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</si>
  <si>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</si>
  <si>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</si>
  <si>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</si>
  <si>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</si>
  <si>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</si>
  <si>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</si>
  <si>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</si>
  <si>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</si>
  <si>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</si>
  <si>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</si>
  <si>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</si>
  <si>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</si>
  <si>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</si>
  <si>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</si>
  <si>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</si>
  <si>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</si>
  <si>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</si>
  <si>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</si>
  <si>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</si>
  <si>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</si>
  <si>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</si>
  <si>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</si>
  <si>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</si>
  <si>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</si>
  <si>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</si>
  <si>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</si>
  <si>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</si>
  <si>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</si>
  <si>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</si>
  <si>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</si>
  <si>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</si>
  <si>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</si>
  <si>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</si>
  <si>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</si>
  <si>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</si>
  <si>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</si>
  <si>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</si>
  <si>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</si>
  <si>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</si>
  <si>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</si>
  <si>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</si>
  <si>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</si>
  <si>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</si>
  <si>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</si>
  <si>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</si>
  <si>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</si>
  <si>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</si>
  <si>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</si>
  <si>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</si>
  <si>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</si>
  <si>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</si>
  <si>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</si>
  <si>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</si>
  <si>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</si>
  <si>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</si>
  <si>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</si>
  <si>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</si>
  <si>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</si>
  <si>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</si>
  <si>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</si>
  <si>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</si>
  <si>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</si>
  <si>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</si>
  <si>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</si>
  <si>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</si>
  <si>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</si>
  <si>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</si>
  <si>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</si>
  <si>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</si>
  <si>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</si>
  <si>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</si>
  <si>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</si>
  <si>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</si>
  <si>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</si>
  <si>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</si>
  <si>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</si>
  <si>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</si>
  <si>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</si>
  <si>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</si>
  <si>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</si>
  <si>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</si>
  <si>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</si>
  <si>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</si>
  <si>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</si>
  <si>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</si>
  <si>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</si>
  <si>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</si>
  <si>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</si>
  <si>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</si>
  <si>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</si>
  <si>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</si>
  <si>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</si>
  <si>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</si>
  <si>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</si>
  <si>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</si>
  <si>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</si>
  <si>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</si>
  <si>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</si>
  <si>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</si>
  <si>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</si>
  <si>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</si>
  <si>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</si>
  <si>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</si>
  <si>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</si>
  <si>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</si>
  <si>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</si>
  <si>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</si>
  <si>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</si>
  <si>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</si>
  <si>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</si>
  <si>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</si>
  <si>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</si>
  <si>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</si>
  <si>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</si>
  <si>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</si>
  <si>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</si>
  <si>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</si>
  <si>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</si>
  <si>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</si>
  <si>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</si>
  <si>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</si>
  <si>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</si>
  <si>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</si>
  <si>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</si>
  <si>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</si>
  <si>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</si>
  <si>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</si>
  <si>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</si>
  <si>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</si>
  <si>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</si>
  <si>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</si>
  <si>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</si>
  <si>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</si>
  <si>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</si>
  <si>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</si>
  <si>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</si>
  <si>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</si>
  <si>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</si>
  <si>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</si>
  <si>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</si>
  <si>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</si>
  <si>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</si>
  <si>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</si>
  <si>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</si>
  <si>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</si>
  <si>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</si>
  <si>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</si>
  <si>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</si>
  <si>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</si>
  <si>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</si>
  <si>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</si>
  <si>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</si>
  <si>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</si>
  <si>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</si>
  <si>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</si>
  <si>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</si>
  <si>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</si>
  <si>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</si>
  <si>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</si>
  <si>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</si>
  <si>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</si>
  <si>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</si>
  <si>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</si>
  <si>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</si>
  <si>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</si>
  <si>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</si>
  <si>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</si>
  <si>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</si>
  <si>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</si>
  <si>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</si>
  <si>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</si>
  <si>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</si>
  <si>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</si>
  <si>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</si>
  <si>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</si>
  <si>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</si>
  <si>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</si>
  <si>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</si>
  <si>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</si>
  <si>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</si>
  <si>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</si>
  <si>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</si>
  <si>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</si>
  <si>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</si>
  <si>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</si>
  <si>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</si>
  <si>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</si>
  <si>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</si>
  <si>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</si>
  <si>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</si>
  <si>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</si>
  <si>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</si>
  <si>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</si>
  <si>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</si>
  <si>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</si>
  <si>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</si>
  <si>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</si>
  <si>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</si>
  <si>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</si>
  <si>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</si>
  <si>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</si>
  <si>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</si>
  <si>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</si>
  <si>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</si>
  <si>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</si>
  <si>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</si>
  <si>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</si>
  <si>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</si>
  <si>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</si>
  <si>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</si>
  <si>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</si>
  <si>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</si>
  <si>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</si>
  <si>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</si>
  <si>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</si>
  <si>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</si>
  <si>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</si>
  <si>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</si>
  <si>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</si>
  <si>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</si>
  <si>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</si>
  <si>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</si>
  <si>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</si>
  <si>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</si>
  <si>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</si>
  <si>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</si>
  <si>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</si>
  <si>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</si>
  <si>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</si>
  <si>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</si>
  <si>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</si>
  <si>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</si>
  <si>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</si>
  <si>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</si>
  <si>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</si>
  <si>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</si>
  <si>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</si>
  <si>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</si>
  <si>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</si>
  <si>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</si>
  <si>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</si>
  <si>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</si>
  <si>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</si>
  <si>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</si>
  <si>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</si>
  <si>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</si>
  <si>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</si>
  <si>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</si>
  <si>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</si>
  <si>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</si>
  <si>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</si>
  <si>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</si>
  <si>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</si>
  <si>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</si>
  <si>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</si>
  <si>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</si>
  <si>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</si>
  <si>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</si>
  <si>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</si>
  <si>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</si>
  <si>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</si>
  <si>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</si>
  <si>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</si>
  <si>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</si>
  <si>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</si>
  <si>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</si>
  <si>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</si>
  <si>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</si>
  <si>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</si>
  <si>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</si>
  <si>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</si>
  <si>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</si>
  <si>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</si>
  <si>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</si>
  <si>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</si>
  <si>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</si>
  <si>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</si>
  <si>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</si>
  <si>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</si>
  <si>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</si>
  <si>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</si>
  <si>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</si>
  <si>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</si>
  <si>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</si>
  <si>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</si>
  <si>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</si>
  <si>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</si>
  <si>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</si>
  <si>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</si>
  <si>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</si>
  <si>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</si>
  <si>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</si>
  <si>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</si>
  <si>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</si>
  <si>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</si>
  <si>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</si>
  <si>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</si>
  <si>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</si>
  <si>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</si>
  <si>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</si>
  <si>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</si>
  <si>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</si>
  <si>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</si>
  <si>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</si>
  <si>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</si>
  <si>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</si>
  <si>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</si>
  <si>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</si>
  <si>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</si>
  <si>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</si>
  <si>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</si>
  <si>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</si>
  <si>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</si>
  <si>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</si>
  <si>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</si>
  <si>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</si>
  <si>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</si>
  <si>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</si>
  <si>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</si>
  <si>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</si>
  <si>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</si>
  <si>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</si>
  <si>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</si>
  <si>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</si>
  <si>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</si>
  <si>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</si>
  <si>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</si>
  <si>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</si>
  <si>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</si>
  <si>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</si>
  <si>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</si>
  <si>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</si>
  <si>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</si>
  <si>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</si>
  <si>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</si>
  <si>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</si>
  <si>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</si>
  <si>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</si>
  <si>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</si>
  <si>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</si>
  <si>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</si>
  <si>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</si>
  <si>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</si>
  <si>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</si>
  <si>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</si>
  <si>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</si>
  <si>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</si>
  <si>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</si>
  <si>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</si>
  <si>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</si>
  <si>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</si>
  <si>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</si>
  <si>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</si>
  <si>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</si>
  <si>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</si>
  <si>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</si>
  <si>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</si>
  <si>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</si>
  <si>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</si>
  <si>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</si>
  <si>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</si>
  <si>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</si>
  <si>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</si>
  <si>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</si>
  <si>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</si>
  <si>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</si>
  <si>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</si>
  <si>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</si>
  <si>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</si>
  <si>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</si>
  <si>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</si>
  <si>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</si>
  <si>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</si>
  <si>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</si>
  <si>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</si>
  <si>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</si>
  <si>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</si>
  <si>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</si>
  <si>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</si>
  <si>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</si>
  <si>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</si>
  <si>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</si>
  <si>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</si>
  <si>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</si>
  <si>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</si>
  <si>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</si>
  <si>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</si>
  <si>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</si>
  <si>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</si>
  <si>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</si>
  <si>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</si>
  <si>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</si>
  <si>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</si>
  <si>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</si>
  <si>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</si>
  <si>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</si>
  <si>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</si>
  <si>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</si>
  <si>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</si>
  <si>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</si>
  <si>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</si>
  <si>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</si>
  <si>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</si>
  <si>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</si>
  <si>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</si>
  <si>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</si>
  <si>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</si>
  <si>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</si>
  <si>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</si>
  <si>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</si>
  <si>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</si>
  <si>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</si>
  <si>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</si>
  <si>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</si>
  <si>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</si>
  <si>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</si>
  <si>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</si>
  <si>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</si>
  <si>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</si>
  <si>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</si>
  <si>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</si>
  <si>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</si>
  <si>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</si>
  <si>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</si>
  <si>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</si>
  <si>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</si>
  <si>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</si>
  <si>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</si>
  <si>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</si>
  <si>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</si>
  <si>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</si>
  <si>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</si>
  <si>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</si>
  <si>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</si>
  <si>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</si>
  <si>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</si>
  <si>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</si>
  <si>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</si>
  <si>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</si>
  <si>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</si>
  <si>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</si>
  <si>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</si>
  <si>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</si>
  <si>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</si>
  <si>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</si>
  <si>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</si>
  <si>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</si>
  <si>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</si>
  <si>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</si>
  <si>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</si>
  <si>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</si>
  <si>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</si>
  <si>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</si>
  <si>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</si>
  <si>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</si>
  <si>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</si>
  <si>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</si>
  <si>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</si>
  <si>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</si>
  <si>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</si>
  <si>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</si>
  <si>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</si>
  <si>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</si>
  <si>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</si>
  <si>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</si>
  <si>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</si>
  <si>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</si>
  <si>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</si>
  <si>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</si>
  <si>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</si>
  <si>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</si>
  <si>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</si>
  <si>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</si>
  <si>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</si>
  <si>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</si>
  <si>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</si>
  <si>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</si>
  <si>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</si>
  <si>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</si>
  <si>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</si>
  <si>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</si>
  <si>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</si>
  <si>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</si>
  <si>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</si>
  <si>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</si>
  <si>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</si>
  <si>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</si>
  <si>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</si>
  <si>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</si>
  <si>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</si>
  <si>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</si>
  <si>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</si>
  <si>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</si>
  <si>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</si>
  <si>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</si>
  <si>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</si>
  <si>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</si>
  <si>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</si>
  <si>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</si>
  <si>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</si>
  <si>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</si>
  <si>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</si>
  <si>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</si>
  <si>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</si>
  <si>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</si>
  <si>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</si>
  <si>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</si>
  <si>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</si>
  <si>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</si>
  <si>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</si>
  <si>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</si>
  <si>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</si>
  <si>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</si>
  <si>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</si>
  <si>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</si>
  <si>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</si>
  <si>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</si>
  <si>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</si>
  <si>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</si>
  <si>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</si>
  <si>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</si>
  <si>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</si>
  <si>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</si>
  <si>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</si>
  <si>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</si>
  <si>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</si>
  <si>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</si>
  <si>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</si>
  <si>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</si>
  <si>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</si>
  <si>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</si>
  <si>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</si>
  <si>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</si>
  <si>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</si>
  <si>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</si>
  <si>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</si>
  <si>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</si>
  <si>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</si>
  <si>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</si>
  <si>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</si>
  <si>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</si>
  <si>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</si>
  <si>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</si>
  <si>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</si>
  <si>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</si>
  <si>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</si>
  <si>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</si>
  <si>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</si>
  <si>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</si>
  <si>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</si>
  <si>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</si>
  <si>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</si>
  <si>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</si>
  <si>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</si>
  <si>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</si>
  <si>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</si>
  <si>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</si>
  <si>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</si>
  <si>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</si>
  <si>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</si>
  <si>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</si>
  <si>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</si>
  <si>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</si>
  <si>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</si>
  <si>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</si>
  <si>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</si>
  <si>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</si>
  <si>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</si>
  <si>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</si>
  <si>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</si>
  <si>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</si>
  <si>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</si>
  <si>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</si>
  <si>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</si>
  <si>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</si>
  <si>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</si>
  <si>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</si>
  <si>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</si>
  <si>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</si>
  <si>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</si>
  <si>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</si>
  <si>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</si>
  <si>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</si>
  <si>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</si>
  <si>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</si>
  <si>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</si>
  <si>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</si>
  <si>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</si>
  <si>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</si>
  <si>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</si>
  <si>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</si>
  <si>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</si>
  <si>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</si>
  <si>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</si>
  <si>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</si>
  <si>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</si>
  <si>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</si>
  <si>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</si>
  <si>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</si>
  <si>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</si>
  <si>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</si>
  <si>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</si>
  <si>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</si>
  <si>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</si>
  <si>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</si>
  <si>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</si>
  <si>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</si>
  <si>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</si>
  <si>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</si>
  <si>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</si>
  <si>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</si>
  <si>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</si>
  <si>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</si>
  <si>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</si>
  <si>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</si>
  <si>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</si>
  <si>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</si>
  <si>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</si>
  <si>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</si>
  <si>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</si>
  <si>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</si>
  <si>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</si>
  <si>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</si>
  <si>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</si>
  <si>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</si>
  <si>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</si>
  <si>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</si>
  <si>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</si>
  <si>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</si>
  <si>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</si>
  <si>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</si>
  <si>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</si>
  <si>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</si>
  <si>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</si>
  <si>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</si>
  <si>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</si>
  <si>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</si>
  <si>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</si>
  <si>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</si>
  <si>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</si>
  <si>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</si>
  <si>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</si>
  <si>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</si>
  <si>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</si>
  <si>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</si>
  <si>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</si>
  <si>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</si>
  <si>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</si>
  <si>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</si>
  <si>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</si>
  <si>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</si>
  <si>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</si>
  <si>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</si>
  <si>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</si>
  <si>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</si>
  <si>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</si>
  <si>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</si>
  <si>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</si>
  <si>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</si>
  <si>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</si>
  <si>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</si>
  <si>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</si>
  <si>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</si>
  <si>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</si>
  <si>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</si>
  <si>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</si>
  <si>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</si>
  <si>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</si>
  <si>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</si>
  <si>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</si>
  <si>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</si>
  <si>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</si>
  <si>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</si>
  <si>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</si>
  <si>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</si>
  <si>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</si>
  <si>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</si>
  <si>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</si>
  <si>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</si>
  <si>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</si>
  <si>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</si>
  <si>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</si>
  <si>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</si>
  <si>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</si>
  <si>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</si>
  <si>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</si>
  <si>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</si>
  <si>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</si>
  <si>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</si>
  <si>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</si>
  <si>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</si>
  <si>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</si>
  <si>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</si>
  <si>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</si>
  <si>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</si>
  <si>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</si>
  <si>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</si>
  <si>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</si>
  <si>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</si>
  <si>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</si>
  <si>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</si>
  <si>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</si>
  <si>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</si>
  <si>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</si>
  <si>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</si>
  <si>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</si>
  <si>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</si>
  <si>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</si>
  <si>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</si>
  <si>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</si>
  <si>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</si>
  <si>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</si>
  <si>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</si>
  <si>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</si>
  <si>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</si>
  <si>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</si>
  <si>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</si>
  <si>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</si>
  <si>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</si>
  <si>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</si>
  <si>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</si>
  <si>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</si>
  <si>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</si>
  <si>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</si>
  <si>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</si>
  <si>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</si>
  <si>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</si>
  <si>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</si>
  <si>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</si>
  <si>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</si>
  <si>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</si>
  <si>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</si>
  <si>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</si>
  <si>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</si>
  <si>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</si>
  <si>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</si>
  <si>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</si>
  <si>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</si>
  <si>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</si>
  <si>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</si>
  <si>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</si>
  <si>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</si>
  <si>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</si>
  <si>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</si>
  <si>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</si>
  <si>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</si>
  <si>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</si>
  <si>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</si>
  <si>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</si>
  <si>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</si>
  <si>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</si>
  <si>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</si>
  <si>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</si>
  <si>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</si>
  <si>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</si>
  <si>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</si>
  <si>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</si>
  <si>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</si>
  <si>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</si>
  <si>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</si>
  <si>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</si>
  <si>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</si>
  <si>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</si>
  <si>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</si>
  <si>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</si>
  <si>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</si>
  <si>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</si>
  <si>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</si>
  <si>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</si>
  <si>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</si>
  <si>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</si>
  <si>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</si>
  <si>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</si>
  <si>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</si>
  <si>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</si>
  <si>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</si>
  <si>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</si>
  <si>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</si>
  <si>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</si>
  <si>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</si>
  <si>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</si>
  <si>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</si>
  <si>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</si>
  <si>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</si>
  <si>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</si>
  <si>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</si>
  <si>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</si>
  <si>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</si>
  <si>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</si>
  <si>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</si>
  <si>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</si>
  <si>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</si>
  <si>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</si>
  <si>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</si>
  <si>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</si>
  <si>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</si>
  <si>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</si>
  <si>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</si>
  <si>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</si>
  <si>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</si>
  <si>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</si>
  <si>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</si>
  <si>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</si>
  <si>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</si>
  <si>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</si>
  <si>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</si>
  <si>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</si>
  <si>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</si>
  <si>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</si>
  <si>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</si>
  <si>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</si>
  <si>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</si>
  <si>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</si>
  <si>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</si>
  <si>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</si>
  <si>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</si>
  <si>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</si>
  <si>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</si>
  <si>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</si>
  <si>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</si>
  <si>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</si>
  <si>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</si>
  <si>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</si>
  <si>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</si>
  <si>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</si>
  <si>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</si>
  <si>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</si>
  <si>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</si>
  <si>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</si>
  <si>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</si>
  <si>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</si>
  <si>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</si>
  <si>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</si>
  <si>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</si>
  <si>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</si>
  <si>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</si>
  <si>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</si>
  <si>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</si>
  <si>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</si>
  <si>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</si>
  <si>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</si>
  <si>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</si>
  <si>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</si>
  <si>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</si>
  <si>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</si>
  <si>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</si>
  <si>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</si>
  <si>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</si>
  <si>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</si>
  <si>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</si>
  <si>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</si>
  <si>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</si>
  <si>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</si>
  <si>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</si>
  <si>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</si>
  <si>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</si>
  <si>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</si>
  <si>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</si>
  <si>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</si>
  <si>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</si>
  <si>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</si>
  <si>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</si>
  <si>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</si>
  <si>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</si>
  <si>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</si>
  <si>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</si>
  <si>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</si>
  <si>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</si>
  <si>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</si>
  <si>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</si>
  <si>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</si>
  <si>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</si>
  <si>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</si>
  <si>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</si>
  <si>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</si>
  <si>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</si>
  <si>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</si>
  <si>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</si>
  <si>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</si>
  <si>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</si>
  <si>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</si>
  <si>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</si>
  <si>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</si>
  <si>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</si>
  <si>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</si>
  <si>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</si>
  <si>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</si>
  <si>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</si>
  <si>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</si>
  <si>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</si>
  <si>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</si>
  <si>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</si>
  <si>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</si>
  <si>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</si>
  <si>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</si>
  <si>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</si>
  <si>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</si>
  <si>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</si>
  <si>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</si>
  <si>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</si>
  <si>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</si>
  <si>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</si>
  <si>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</si>
  <si>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</si>
  <si>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</si>
  <si>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</si>
  <si>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</si>
  <si>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</si>
  <si>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</si>
  <si>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</si>
  <si>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</si>
  <si>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</si>
  <si>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</si>
  <si>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</si>
  <si>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</si>
  <si>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</si>
  <si>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</si>
  <si>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</si>
  <si>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</si>
  <si>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</si>
  <si>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</si>
  <si>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</si>
  <si>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</si>
  <si>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</si>
  <si>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</si>
  <si>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</si>
  <si>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</si>
  <si>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</si>
  <si>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</si>
  <si>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</si>
  <si>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</si>
  <si>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</si>
  <si>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</si>
  <si>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</si>
  <si>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</si>
  <si>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</si>
  <si>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</si>
  <si>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</si>
  <si>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</si>
  <si>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</si>
  <si>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</si>
  <si>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</si>
  <si>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</si>
  <si>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</si>
  <si>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</si>
  <si>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</si>
  <si>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</si>
  <si>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</si>
  <si>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</si>
  <si>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</si>
  <si>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</si>
  <si>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</si>
  <si>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</si>
  <si>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</si>
  <si>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</si>
  <si>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</si>
  <si>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</si>
  <si>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</si>
  <si>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</si>
  <si>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</si>
  <si>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</si>
  <si>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</si>
  <si>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</si>
  <si>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</si>
  <si>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</si>
  <si>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</si>
  <si>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</si>
  <si>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</si>
  <si>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</si>
  <si>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</si>
  <si>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</si>
  <si>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</si>
  <si>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</si>
  <si>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</si>
  <si>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</si>
  <si>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</si>
  <si>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</si>
  <si>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</si>
  <si>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</si>
  <si>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</si>
  <si>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</si>
  <si>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</si>
  <si>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</si>
  <si>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</si>
  <si>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</si>
  <si>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</si>
  <si>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</si>
  <si>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</si>
  <si>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</si>
  <si>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</si>
  <si>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</si>
  <si>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</si>
  <si>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</si>
  <si>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</si>
  <si>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</si>
  <si>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</si>
  <si>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</si>
  <si>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</si>
  <si>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</si>
  <si>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</si>
  <si>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</si>
  <si>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</si>
  <si>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</si>
  <si>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</si>
  <si>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</si>
  <si>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</si>
  <si>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</si>
  <si>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</si>
  <si>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</si>
  <si>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</si>
  <si>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</si>
  <si>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</si>
  <si>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</si>
  <si>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</si>
  <si>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</si>
  <si>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</si>
  <si>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</si>
  <si>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</si>
  <si>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</si>
  <si>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</si>
  <si>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</si>
  <si>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</si>
  <si>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</si>
  <si>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</si>
  <si>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</si>
  <si>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</si>
  <si>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</si>
  <si>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</si>
  <si>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</si>
  <si>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</si>
  <si>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</si>
  <si>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</si>
  <si>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</si>
  <si>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</si>
  <si>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</si>
  <si>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</si>
  <si>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</si>
  <si>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</si>
  <si>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</si>
  <si>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</si>
  <si>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</si>
  <si>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</si>
  <si>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</si>
  <si>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</si>
  <si>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</si>
  <si>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</si>
  <si>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</si>
  <si>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</si>
  <si>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</si>
  <si>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</si>
  <si>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</si>
  <si>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</si>
  <si>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</si>
  <si>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</si>
  <si>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</si>
  <si>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</si>
  <si>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</si>
  <si>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</si>
  <si>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</si>
  <si>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</si>
  <si>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</si>
  <si>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</si>
  <si>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</si>
  <si>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</si>
  <si>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</si>
  <si>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</si>
  <si>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</si>
  <si>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</si>
  <si>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</si>
  <si>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</si>
  <si>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</si>
  <si>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</si>
  <si>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</si>
  <si>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</si>
  <si>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</si>
  <si>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</si>
  <si>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</si>
  <si>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</si>
  <si>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</si>
  <si>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</si>
  <si>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</si>
  <si>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</si>
  <si>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</si>
  <si>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</si>
  <si>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</si>
  <si>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</si>
  <si>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</si>
  <si>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</si>
  <si>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</si>
  <si>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</si>
  <si>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</si>
  <si>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</si>
  <si>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</si>
  <si>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</si>
  <si>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</si>
  <si>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</si>
  <si>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</si>
  <si>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</si>
  <si>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</si>
  <si>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</si>
  <si>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</si>
  <si>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</si>
  <si>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</si>
  <si>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</si>
  <si>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</si>
  <si>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</si>
  <si>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</si>
  <si>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</si>
  <si>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</si>
  <si>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</si>
  <si>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</si>
  <si>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</si>
  <si>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</si>
  <si>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</si>
  <si>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</si>
  <si>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</si>
  <si>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</si>
  <si>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</si>
  <si>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</si>
  <si>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</si>
  <si>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</si>
  <si>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</si>
  <si>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</si>
  <si>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</si>
  <si>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</si>
  <si>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</si>
  <si>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</si>
  <si>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</si>
  <si>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</si>
  <si>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</si>
  <si>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</si>
  <si>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</si>
  <si>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</si>
  <si>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</si>
  <si>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</si>
  <si>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</si>
  <si>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</si>
  <si>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</si>
  <si>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</si>
  <si>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</si>
  <si>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</si>
  <si>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</si>
  <si>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</si>
  <si>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</si>
  <si>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</si>
  <si>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</si>
  <si>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</si>
  <si>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</si>
  <si>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</si>
  <si>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</si>
  <si>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</si>
  <si>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</si>
  <si>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</si>
  <si>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</si>
  <si>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</si>
  <si>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</si>
  <si>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</si>
  <si>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</si>
  <si>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</si>
  <si>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</si>
  <si>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</si>
  <si>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</si>
  <si>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</si>
  <si>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</si>
  <si>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</si>
  <si>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</si>
  <si>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</si>
  <si>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</si>
  <si>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</si>
  <si>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</si>
  <si>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</si>
  <si>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</si>
  <si>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</si>
  <si>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</si>
  <si>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</si>
  <si>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</si>
  <si>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</si>
  <si>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</si>
  <si>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</si>
  <si>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</si>
  <si>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</si>
  <si>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</si>
  <si>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</si>
  <si>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</si>
  <si>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</si>
  <si>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</si>
  <si>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</si>
  <si>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</si>
  <si>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</si>
  <si>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</si>
  <si>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</si>
  <si>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</si>
  <si>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</si>
  <si>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</si>
  <si>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</si>
  <si>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</si>
  <si>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</si>
  <si>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</si>
  <si>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</si>
  <si>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</si>
  <si>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</si>
  <si>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</si>
  <si>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</si>
  <si>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</si>
  <si>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</si>
  <si>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</si>
  <si>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</si>
  <si>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</si>
  <si>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</si>
  <si>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</si>
  <si>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</si>
  <si>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</si>
  <si>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</si>
  <si>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</si>
  <si>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</si>
  <si>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</si>
  <si>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</si>
  <si>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</si>
  <si>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</si>
  <si>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</si>
  <si>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</si>
  <si>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</si>
  <si>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</si>
  <si>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</si>
  <si>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</si>
  <si>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</si>
  <si>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</si>
  <si>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</si>
  <si>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</si>
  <si>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</si>
  <si>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</si>
  <si>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</si>
  <si>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</si>
  <si>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</si>
  <si>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</si>
  <si>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</si>
  <si>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</si>
  <si>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</si>
  <si>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</si>
  <si>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</si>
  <si>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</si>
  <si>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</si>
  <si>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</si>
  <si>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</si>
  <si>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</si>
  <si>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</si>
  <si>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</si>
  <si>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</si>
  <si>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</si>
  <si>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</si>
  <si>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</si>
  <si>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</si>
  <si>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</si>
  <si>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</si>
  <si>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</si>
  <si>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</si>
  <si>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</si>
  <si>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</si>
  <si>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</si>
  <si>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</si>
  <si>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</si>
  <si>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</si>
  <si>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</si>
  <si>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</si>
  <si>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</si>
  <si>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</si>
  <si>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</si>
  <si>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</si>
  <si>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</si>
  <si>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</si>
  <si>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</si>
  <si>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</si>
  <si>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</si>
  <si>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</si>
  <si>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</si>
  <si>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</si>
  <si>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</si>
  <si>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</si>
  <si>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</si>
  <si>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</si>
  <si>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</si>
  <si>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</si>
  <si>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</si>
  <si>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</si>
  <si>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</si>
  <si>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</si>
  <si>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</si>
  <si>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</si>
  <si>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</si>
  <si>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</si>
  <si>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</si>
  <si>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</si>
  <si>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</si>
  <si>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</si>
  <si>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</si>
  <si>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</si>
  <si>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</si>
  <si>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</si>
  <si>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</si>
  <si>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</si>
  <si>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</si>
  <si>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</si>
  <si>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</si>
  <si>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</si>
  <si>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</si>
  <si>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</si>
  <si>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</si>
  <si>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</si>
  <si>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</si>
  <si>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</si>
  <si>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</si>
  <si>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</si>
  <si>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</si>
  <si>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</si>
  <si>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</si>
  <si>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</si>
  <si>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</si>
  <si>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</si>
  <si>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</si>
  <si>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</si>
  <si>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</si>
  <si>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</si>
  <si>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</si>
  <si>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</si>
  <si>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</si>
  <si>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</si>
  <si>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</si>
  <si>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</si>
  <si>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</si>
  <si>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</si>
  <si>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</si>
  <si>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</si>
  <si>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</si>
  <si>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</si>
  <si>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</si>
  <si>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</si>
  <si>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</si>
  <si>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</si>
  <si>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</si>
  <si>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</si>
  <si>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</si>
  <si>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</si>
  <si>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</si>
  <si>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</si>
  <si>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</si>
  <si>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</si>
  <si>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</si>
  <si>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</si>
  <si>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</si>
  <si>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</si>
  <si>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</si>
  <si>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</si>
  <si>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</si>
  <si>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</si>
  <si>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</si>
  <si>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</si>
  <si>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</si>
  <si>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</si>
  <si>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</si>
  <si>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</si>
  <si>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</si>
  <si>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</si>
  <si>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</si>
  <si>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</si>
  <si>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</si>
  <si>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</si>
  <si>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</si>
  <si>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</si>
  <si>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</si>
  <si>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</si>
  <si>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</si>
  <si>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</si>
  <si>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</si>
  <si>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</si>
  <si>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</si>
  <si>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</si>
  <si>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</si>
  <si>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</si>
  <si>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</si>
  <si>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</si>
  <si>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</si>
  <si>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</si>
  <si>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</si>
  <si>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</si>
  <si>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</si>
  <si>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</si>
  <si>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</si>
  <si>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</si>
  <si>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</si>
  <si>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</si>
  <si>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</si>
  <si>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</si>
  <si>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</si>
  <si>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</si>
  <si>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</si>
  <si>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</si>
  <si>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</si>
  <si>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</si>
  <si>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</si>
  <si>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</si>
  <si>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</si>
  <si>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</si>
  <si>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</si>
  <si>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</si>
  <si>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</si>
  <si>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</si>
  <si>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</si>
  <si>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</si>
  <si>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</si>
  <si>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</si>
  <si>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</si>
  <si>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</si>
  <si>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</si>
  <si>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</si>
  <si>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</si>
  <si>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</si>
  <si>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</si>
  <si>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</si>
  <si>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</si>
  <si>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</si>
  <si>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</si>
  <si>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</si>
  <si>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</si>
  <si>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</si>
  <si>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</si>
  <si>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</si>
  <si>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</si>
  <si>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</si>
  <si>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</si>
  <si>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</si>
  <si>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</si>
  <si>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</si>
  <si>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</si>
  <si>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</si>
  <si>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</si>
  <si>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</si>
  <si>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</si>
  <si>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</si>
  <si>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</si>
  <si>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</si>
  <si>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</si>
  <si>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</si>
  <si>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</si>
  <si>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</si>
  <si>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</si>
  <si>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</si>
  <si>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</si>
  <si>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</si>
  <si>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</si>
  <si>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</si>
  <si>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</si>
  <si>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</si>
  <si>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</si>
  <si>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</si>
  <si>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</si>
  <si>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</si>
  <si>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</si>
  <si>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</si>
  <si>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</si>
  <si>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</si>
  <si>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</si>
  <si>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</si>
  <si>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</si>
  <si>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</si>
  <si>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</si>
  <si>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</si>
  <si>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</si>
  <si>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</si>
  <si>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</si>
  <si>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</si>
  <si>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</si>
  <si>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</si>
  <si>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</si>
  <si>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</si>
  <si>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</si>
  <si>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</si>
  <si>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</si>
  <si>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</si>
  <si>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</si>
  <si>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</si>
  <si>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</si>
  <si>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</si>
  <si>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</si>
  <si>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</si>
  <si>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</si>
  <si>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</si>
  <si>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</si>
  <si>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</si>
  <si>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</si>
  <si>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</si>
  <si>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</si>
  <si>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</si>
  <si>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</si>
  <si>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</si>
  <si>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</si>
  <si>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</si>
  <si>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</si>
  <si>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</si>
  <si>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</si>
  <si>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</si>
  <si>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</si>
  <si>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</si>
  <si>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</si>
  <si>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</si>
  <si>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</si>
  <si>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</si>
  <si>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</si>
  <si>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</si>
  <si>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</si>
  <si>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</si>
  <si>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</si>
  <si>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</si>
  <si>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</si>
  <si>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</si>
  <si>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</si>
  <si>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</si>
  <si>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</si>
  <si>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</si>
  <si>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</si>
  <si>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</si>
  <si>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</si>
  <si>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</si>
  <si>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</si>
  <si>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</si>
  <si>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</si>
  <si>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</si>
  <si>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</si>
  <si>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</si>
  <si>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</si>
  <si>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</si>
  <si>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</si>
  <si>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</si>
  <si>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</si>
  <si>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</si>
  <si>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</si>
  <si>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</si>
  <si>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</si>
  <si>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</si>
  <si>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</si>
  <si>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</si>
  <si>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</si>
  <si>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</si>
  <si>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</si>
  <si>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</si>
  <si>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</si>
  <si>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</si>
  <si>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</si>
  <si>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</si>
  <si>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</si>
  <si>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</si>
  <si>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</si>
  <si>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</si>
  <si>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</si>
  <si>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</si>
  <si>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</si>
  <si>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</si>
  <si>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</si>
  <si>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</si>
  <si>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</si>
  <si>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</si>
  <si>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</si>
  <si>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</si>
  <si>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</si>
  <si>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</si>
  <si>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</si>
  <si>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</si>
  <si>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</si>
  <si>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</si>
  <si>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</si>
  <si>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</si>
  <si>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</si>
  <si>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</si>
  <si>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</si>
  <si>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</si>
  <si>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</si>
  <si>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</si>
  <si>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</si>
  <si>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</si>
  <si>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</si>
  <si>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</si>
  <si>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</si>
  <si>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</si>
  <si>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</si>
  <si>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</si>
  <si>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</si>
  <si>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</si>
  <si>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</si>
  <si>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</si>
  <si>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</si>
  <si>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</si>
  <si>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</si>
  <si>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</si>
  <si>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</si>
  <si>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</si>
  <si>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</si>
  <si>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</si>
  <si>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</si>
  <si>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</si>
  <si>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</si>
  <si>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</si>
  <si>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</si>
  <si>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</si>
  <si>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</si>
  <si>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</si>
  <si>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</si>
  <si>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</si>
  <si>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</si>
  <si>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</si>
  <si>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</si>
  <si>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</si>
  <si>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</si>
  <si>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</si>
  <si>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</si>
  <si>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</si>
  <si>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</si>
  <si>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</si>
  <si>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</si>
  <si>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</si>
  <si>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</si>
  <si>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</si>
  <si>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</si>
  <si>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</si>
  <si>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</si>
  <si>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</si>
  <si>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</si>
  <si>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</si>
  <si>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</si>
  <si>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</si>
  <si>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</si>
  <si>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</si>
  <si>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</si>
  <si>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</si>
  <si>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</si>
  <si>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</si>
  <si>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</si>
  <si>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</si>
  <si>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</si>
  <si>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</si>
  <si>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</si>
  <si>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</si>
  <si>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</si>
  <si>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</si>
  <si>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</si>
  <si>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</si>
  <si>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</si>
  <si>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</si>
  <si>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</si>
  <si>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</si>
  <si>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</si>
  <si>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</si>
  <si>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</si>
  <si>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</si>
  <si>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</si>
  <si>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</si>
  <si>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</si>
  <si>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</si>
  <si>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</si>
  <si>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</si>
  <si>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</si>
  <si>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</si>
  <si>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</si>
  <si>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</si>
  <si>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</si>
  <si>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</si>
  <si>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</si>
  <si>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</si>
  <si>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</si>
  <si>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</si>
  <si>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</si>
  <si>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</si>
  <si>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</si>
  <si>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</si>
  <si>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</si>
  <si>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</si>
  <si>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</si>
  <si>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</si>
  <si>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</si>
  <si>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</si>
  <si>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</si>
  <si>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</si>
  <si>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</si>
  <si>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</si>
  <si>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</si>
  <si>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</si>
  <si>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</si>
  <si>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</si>
  <si>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</si>
  <si>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</si>
  <si>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</si>
  <si>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</si>
  <si>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</si>
  <si>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</si>
  <si>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</si>
  <si>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</si>
  <si>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</si>
  <si>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</si>
  <si>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</si>
  <si>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</si>
  <si>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</si>
  <si>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</si>
  <si>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</si>
  <si>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</si>
  <si>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</si>
  <si>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</si>
  <si>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</si>
  <si>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</si>
  <si>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</si>
  <si>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</si>
  <si>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</si>
  <si>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</si>
  <si>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</si>
  <si>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</si>
  <si>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</si>
  <si>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</si>
  <si>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</si>
  <si>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</si>
  <si>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</si>
  <si>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</si>
  <si>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</si>
  <si>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</si>
  <si>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</si>
  <si>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</si>
  <si>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</si>
  <si>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</si>
  <si>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</si>
  <si>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</si>
  <si>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</si>
  <si>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</si>
  <si>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</si>
  <si>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</si>
  <si>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</si>
  <si>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</si>
  <si>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</si>
  <si>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</si>
  <si>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</si>
  <si>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</si>
  <si>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</si>
  <si>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</si>
  <si>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</si>
  <si>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</si>
  <si>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</si>
  <si>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</si>
  <si>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</si>
  <si>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</si>
  <si>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</si>
  <si>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</si>
  <si>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</si>
  <si>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</si>
  <si>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</si>
  <si>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</si>
  <si>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</si>
  <si>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</si>
  <si>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</si>
  <si>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</si>
  <si>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</si>
  <si>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</si>
  <si>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</si>
  <si>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</si>
  <si>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</si>
  <si>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</si>
  <si>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</si>
  <si>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</si>
  <si>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</si>
  <si>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</si>
  <si>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</si>
  <si>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</si>
  <si>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</si>
  <si>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</si>
  <si>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</si>
  <si>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</si>
  <si>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</si>
  <si>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</si>
  <si>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</si>
  <si>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</si>
  <si>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</si>
  <si>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</si>
  <si>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</si>
  <si>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</si>
  <si>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</si>
  <si>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</si>
  <si>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</si>
  <si>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</si>
  <si>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</si>
  <si>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</si>
  <si>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</si>
  <si>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</si>
  <si>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</si>
  <si>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</si>
  <si>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</si>
  <si>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</si>
  <si>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</si>
  <si>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</si>
  <si>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</si>
  <si>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</si>
  <si>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</si>
  <si>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</si>
  <si>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</si>
  <si>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</si>
  <si>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</si>
  <si>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</si>
  <si>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</si>
  <si>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</si>
  <si>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</si>
  <si>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</si>
  <si>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</si>
  <si>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</si>
  <si>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</si>
  <si>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</si>
  <si>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</si>
  <si>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</si>
  <si>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</si>
  <si>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</si>
  <si>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</si>
  <si>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</si>
  <si>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</si>
  <si>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</si>
  <si>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</si>
  <si>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</si>
  <si>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</si>
  <si>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</si>
  <si>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</si>
  <si>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</si>
  <si>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</si>
  <si>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</si>
  <si>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</si>
  <si>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</si>
  <si>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</si>
  <si>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</si>
  <si>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</si>
  <si>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</si>
  <si>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</si>
  <si>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</si>
  <si>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</si>
  <si>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</si>
  <si>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</si>
  <si>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</si>
  <si>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</si>
  <si>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</si>
  <si>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</si>
  <si>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</si>
  <si>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</si>
  <si>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</si>
  <si>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</si>
  <si>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</si>
  <si>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</si>
  <si>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</si>
  <si>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</si>
  <si>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</si>
  <si>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</si>
  <si>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</si>
  <si>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</si>
  <si>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</si>
  <si>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</si>
  <si>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</si>
  <si>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</si>
  <si>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</si>
  <si>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</si>
  <si>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</si>
  <si>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</si>
  <si>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</si>
  <si>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</si>
  <si>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</si>
  <si>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</si>
  <si>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</si>
  <si>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</si>
  <si>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</si>
  <si>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</si>
  <si>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</si>
  <si>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</si>
  <si>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</si>
  <si>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</si>
  <si>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</si>
  <si>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</si>
  <si>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</si>
  <si>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</si>
  <si>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</si>
  <si>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</si>
  <si>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</si>
  <si>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</si>
  <si>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</si>
  <si>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</si>
  <si>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</si>
  <si>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</si>
  <si>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</si>
  <si>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</si>
  <si>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</si>
  <si>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</si>
  <si>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</si>
  <si>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</si>
  <si>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</si>
  <si>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</si>
  <si>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</si>
  <si>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</si>
  <si>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</si>
  <si>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</si>
  <si>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</si>
  <si>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</si>
  <si>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</si>
  <si>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</si>
  <si>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</si>
  <si>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</si>
  <si>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</si>
  <si>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</si>
  <si>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</si>
  <si>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</si>
  <si>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</si>
  <si>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</si>
  <si>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</si>
  <si>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</si>
  <si>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</si>
  <si>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</si>
  <si>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</si>
  <si>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</si>
  <si>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</si>
  <si>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</si>
  <si>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</si>
  <si>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</si>
  <si>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</si>
  <si>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</si>
  <si>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</si>
  <si>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</si>
  <si>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</si>
  <si>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</si>
  <si>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</si>
  <si>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</si>
  <si>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</si>
  <si>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</si>
  <si>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</si>
  <si>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</si>
  <si>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</si>
  <si>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</si>
  <si>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</si>
  <si>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</si>
  <si>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</si>
  <si>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</si>
  <si>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</si>
  <si>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</si>
  <si>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</si>
  <si>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</si>
  <si>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</si>
  <si>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</si>
  <si>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</si>
  <si>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</si>
  <si>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</si>
  <si>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</si>
  <si>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</si>
  <si>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</si>
  <si>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</si>
  <si>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</si>
  <si>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</si>
  <si>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</si>
  <si>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</si>
  <si>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</si>
  <si>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</si>
  <si>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</si>
  <si>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</si>
  <si>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</si>
  <si>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</si>
  <si>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</si>
  <si>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</si>
  <si>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</si>
  <si>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</si>
  <si>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</si>
  <si>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</si>
  <si>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</si>
  <si>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</si>
  <si>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</si>
  <si>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</si>
  <si>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</si>
  <si>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</si>
  <si>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</si>
  <si>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</si>
  <si>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</si>
  <si>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</si>
  <si>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</si>
  <si>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</si>
  <si>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</si>
  <si>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</si>
  <si>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</si>
  <si>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</si>
  <si>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</si>
  <si>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</si>
  <si>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</si>
  <si>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</si>
  <si>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</si>
  <si>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</si>
  <si>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</si>
  <si>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</si>
  <si>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</si>
  <si>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</si>
  <si>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</si>
  <si>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</si>
  <si>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</si>
  <si>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</si>
  <si>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</si>
  <si>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</si>
  <si>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</si>
  <si>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</si>
  <si>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</si>
  <si>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</si>
  <si>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</si>
  <si>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</si>
  <si>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</si>
  <si>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</si>
  <si>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</si>
  <si>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</si>
  <si>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</si>
  <si>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</si>
  <si>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</si>
  <si>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</si>
  <si>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</si>
  <si>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</si>
  <si>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</si>
  <si>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</si>
  <si>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</si>
  <si>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</si>
  <si>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</si>
  <si>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</si>
  <si>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</si>
  <si>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</si>
  <si>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</si>
  <si>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</si>
  <si>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</si>
  <si>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</si>
  <si>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</si>
  <si>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</si>
  <si>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</si>
  <si>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</si>
  <si>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</si>
  <si>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</si>
  <si>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</si>
  <si>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</si>
  <si>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</si>
  <si>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</si>
  <si>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</si>
  <si>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</si>
  <si>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</si>
  <si>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</si>
  <si>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</si>
  <si>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</si>
  <si>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</si>
  <si>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</si>
  <si>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</si>
  <si>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</si>
  <si>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</si>
  <si>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</si>
  <si>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</si>
  <si>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</si>
  <si>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</si>
  <si>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</si>
  <si>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</si>
  <si>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</si>
  <si>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</si>
  <si>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</si>
  <si>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</si>
  <si>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</si>
  <si>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</si>
  <si>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</si>
  <si>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</si>
  <si>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</si>
  <si>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</si>
  <si>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</si>
  <si>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</si>
  <si>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</si>
  <si>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</si>
  <si>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</si>
  <si>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</si>
  <si>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</si>
  <si>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</si>
  <si>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</si>
  <si>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</si>
  <si>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</si>
  <si>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</si>
  <si>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</si>
  <si>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</si>
  <si>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</si>
  <si>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</si>
  <si>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</si>
  <si>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</si>
  <si>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</si>
  <si>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</si>
  <si>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</si>
  <si>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</si>
  <si>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</si>
  <si>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</si>
  <si>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</si>
  <si>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</si>
  <si>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</si>
  <si>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</si>
  <si>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</si>
  <si>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</si>
  <si>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</si>
  <si>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</si>
  <si>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</si>
  <si>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</si>
  <si>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</si>
  <si>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</si>
  <si>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</si>
  <si>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</si>
  <si>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</si>
  <si>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</si>
  <si>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</si>
  <si>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</si>
  <si>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</si>
  <si>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</si>
  <si>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</si>
  <si>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</si>
  <si>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</si>
  <si>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</si>
  <si>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</si>
  <si>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</si>
  <si>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</si>
  <si>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</si>
  <si>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</si>
  <si>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</si>
  <si>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</si>
  <si>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</si>
  <si>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</si>
  <si>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</si>
  <si>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</si>
  <si>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</si>
  <si>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</si>
  <si>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</si>
  <si>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</si>
  <si>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</si>
  <si>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</si>
  <si>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</si>
  <si>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</si>
  <si>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</si>
  <si>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</si>
  <si>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</si>
  <si>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</si>
  <si>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</si>
  <si>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</si>
  <si>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</si>
  <si>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</si>
  <si>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</si>
  <si>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</si>
  <si>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</si>
  <si>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</si>
  <si>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</si>
  <si>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</si>
  <si>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</si>
  <si>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</si>
  <si>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</si>
  <si>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</si>
  <si>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</si>
  <si>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</si>
  <si>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</si>
  <si>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</si>
  <si>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</si>
  <si>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</si>
  <si>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</si>
  <si>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</si>
  <si>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</si>
  <si>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</si>
  <si>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</si>
  <si>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</si>
  <si>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</si>
  <si>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</si>
  <si>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</si>
  <si>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</si>
  <si>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</si>
  <si>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</si>
  <si>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</si>
  <si>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</si>
  <si>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</si>
  <si>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</si>
  <si>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</si>
  <si>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</si>
  <si>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</si>
  <si>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</si>
  <si>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</si>
  <si>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</si>
  <si>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</si>
  <si>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</si>
  <si>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</si>
  <si>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</si>
  <si>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</si>
  <si>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</si>
  <si>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</si>
  <si>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</si>
  <si>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</si>
  <si>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</si>
  <si>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</si>
  <si>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</si>
  <si>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</si>
  <si>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</si>
  <si>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</si>
  <si>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</si>
  <si>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</si>
  <si>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</si>
  <si>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</si>
  <si>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</si>
  <si>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</si>
  <si>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</si>
  <si>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</si>
  <si>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</si>
  <si>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</si>
  <si>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</si>
  <si>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</si>
  <si>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</si>
  <si>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</si>
  <si>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</si>
  <si>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</si>
  <si>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</si>
  <si>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</si>
  <si>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</si>
  <si>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</si>
  <si>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</si>
  <si>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</si>
  <si>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</si>
  <si>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</si>
  <si>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</si>
  <si>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</si>
  <si>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</si>
  <si>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</si>
  <si>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</si>
  <si>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</si>
  <si>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</si>
  <si>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</si>
  <si>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</si>
  <si>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</si>
  <si>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</si>
  <si>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</si>
  <si>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</si>
  <si>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</si>
  <si>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</si>
  <si>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</si>
  <si>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</si>
  <si>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</si>
  <si>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</si>
  <si>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</si>
  <si>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</si>
  <si>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</si>
  <si>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</si>
  <si>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</si>
  <si>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</si>
  <si>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</si>
  <si>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</si>
  <si>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</si>
  <si>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</si>
  <si>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</si>
  <si>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</si>
  <si>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</si>
  <si>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</si>
  <si>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</si>
  <si>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</si>
  <si>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</si>
  <si>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</si>
  <si>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</si>
  <si>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</si>
  <si>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</si>
  <si>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</si>
  <si>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</si>
  <si>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</si>
  <si>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</si>
  <si>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</si>
  <si>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</si>
  <si>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</si>
  <si>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</si>
  <si>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</si>
  <si>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</si>
  <si>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</si>
  <si>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</si>
  <si>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</si>
  <si>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</si>
  <si>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</si>
  <si>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</si>
  <si>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</si>
  <si>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</si>
  <si>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</si>
  <si>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</si>
  <si>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</si>
  <si>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</si>
  <si>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</si>
  <si>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</si>
  <si>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</si>
  <si>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</si>
  <si>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</si>
  <si>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</si>
  <si>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</si>
  <si>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</si>
  <si>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</si>
  <si>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</si>
  <si>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</si>
  <si>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</si>
  <si>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</si>
  <si>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</si>
  <si>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</si>
  <si>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</si>
  <si>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</si>
  <si>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</si>
  <si>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</si>
  <si>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</si>
  <si>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</si>
  <si>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</si>
  <si>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</si>
  <si>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</si>
  <si>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</si>
  <si>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</si>
  <si>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</si>
  <si>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</si>
  <si>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</si>
  <si>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</si>
  <si>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</si>
  <si>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</si>
  <si>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</si>
  <si>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</si>
  <si>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</si>
  <si>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</si>
  <si>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</si>
  <si>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</si>
  <si>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</si>
  <si>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</si>
  <si>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</si>
  <si>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</si>
  <si>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</si>
  <si>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</si>
  <si>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</si>
  <si>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</si>
  <si>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</si>
  <si>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</si>
  <si>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</si>
  <si>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</si>
  <si>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</si>
  <si>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</si>
  <si>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</si>
  <si>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</si>
  <si>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</si>
  <si>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</si>
  <si>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</si>
  <si>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</si>
  <si>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</si>
  <si>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</si>
  <si>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</si>
  <si>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</si>
  <si>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</si>
  <si>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</si>
  <si>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</si>
  <si>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</si>
  <si>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</si>
  <si>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</si>
  <si>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</si>
  <si>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</si>
  <si>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</si>
  <si>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</si>
  <si>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</si>
  <si>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</si>
  <si>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</si>
  <si>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</si>
  <si>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</si>
  <si>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</si>
  <si>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</si>
  <si>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</si>
  <si>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</si>
  <si>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</si>
  <si>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</si>
  <si>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</si>
  <si>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</si>
  <si>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</si>
  <si>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</si>
  <si>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</si>
  <si>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</si>
  <si>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</si>
  <si>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</si>
  <si>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</si>
  <si>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</si>
  <si>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</si>
  <si>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</si>
  <si>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</si>
  <si>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</si>
  <si>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</si>
  <si>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</si>
  <si>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</si>
  <si>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</si>
  <si>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</si>
  <si>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</si>
  <si>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</si>
  <si>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</si>
  <si>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</si>
  <si>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</si>
  <si>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</si>
  <si>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</si>
  <si>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</si>
  <si>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</si>
  <si>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</si>
  <si>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</si>
  <si>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</si>
  <si>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</si>
  <si>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</si>
  <si>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</si>
  <si>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</si>
  <si>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</si>
  <si>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</si>
  <si>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</si>
  <si>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</si>
  <si>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</si>
  <si>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</si>
  <si>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</si>
  <si>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</si>
  <si>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</si>
  <si>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</si>
  <si>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</si>
  <si>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</si>
  <si>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</si>
  <si>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</si>
  <si>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</si>
  <si>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</si>
  <si>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</si>
  <si>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</si>
  <si>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</si>
  <si>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</si>
  <si>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</si>
  <si>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</si>
  <si>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</si>
  <si>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</si>
  <si>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</si>
  <si>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</si>
  <si>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</si>
  <si>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</si>
  <si>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</si>
  <si>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</si>
  <si>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</si>
  <si>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</si>
  <si>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</si>
  <si>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</si>
  <si>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</si>
  <si>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</si>
  <si>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</si>
  <si>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</si>
  <si>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</si>
  <si>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</si>
  <si>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</si>
  <si>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</si>
  <si>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</si>
  <si>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</si>
  <si>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</si>
  <si>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</si>
  <si>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</si>
  <si>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</si>
  <si>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</si>
  <si>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</si>
  <si>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</si>
  <si>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</si>
  <si>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</si>
  <si>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</si>
  <si>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</si>
  <si>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</si>
  <si>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</si>
  <si>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</si>
  <si>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</si>
  <si>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</si>
  <si>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</si>
  <si>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</si>
  <si>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</si>
  <si>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</si>
  <si>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</si>
  <si>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</si>
  <si>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</si>
  <si>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</si>
  <si>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</si>
  <si>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</si>
  <si>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</si>
  <si>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</si>
  <si>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</si>
  <si>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</si>
  <si>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</si>
  <si>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</si>
  <si>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</si>
  <si>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</si>
  <si>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</si>
  <si>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</si>
  <si>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</si>
  <si>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</si>
  <si>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</si>
  <si>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</si>
  <si>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</si>
  <si>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</si>
  <si>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</si>
  <si>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</si>
  <si>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</si>
  <si>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</si>
  <si>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</si>
  <si>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</si>
  <si>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</si>
  <si>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</si>
  <si>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</si>
  <si>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</si>
  <si>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</si>
  <si>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</si>
  <si>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</si>
  <si>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</si>
  <si>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</si>
  <si>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</si>
  <si>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</si>
  <si>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</si>
  <si>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</si>
  <si>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</si>
  <si>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</si>
  <si>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</si>
  <si>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</si>
  <si>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</si>
  <si>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</si>
  <si>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</si>
  <si>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</si>
  <si>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</si>
  <si>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</si>
  <si>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</si>
  <si>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</si>
  <si>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</si>
  <si>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</si>
  <si>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</si>
  <si>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</si>
  <si>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</si>
  <si>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</si>
  <si>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</si>
  <si>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</si>
  <si>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</si>
  <si>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</si>
  <si>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</si>
  <si>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</si>
  <si>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</si>
  <si>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</si>
  <si>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</si>
  <si>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</si>
  <si>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</si>
  <si>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</si>
  <si>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</si>
  <si>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</si>
  <si>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</si>
  <si>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</si>
  <si>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</si>
  <si>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</si>
  <si>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</si>
  <si>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</si>
  <si>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</si>
  <si>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</si>
  <si>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</si>
  <si>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</si>
  <si>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</si>
  <si>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</si>
  <si>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</si>
  <si>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</si>
  <si>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</si>
  <si>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</si>
  <si>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</si>
  <si>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</si>
  <si>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</si>
  <si>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</si>
  <si>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</si>
  <si>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</si>
  <si>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</si>
  <si>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</si>
  <si>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</si>
  <si>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</si>
  <si>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</si>
  <si>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</si>
  <si>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</si>
  <si>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</si>
  <si>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</si>
  <si>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</si>
  <si>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</si>
  <si>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</si>
  <si>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</si>
  <si>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</si>
  <si>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</si>
  <si>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</si>
  <si>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</si>
  <si>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</si>
  <si>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</si>
  <si>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</si>
  <si>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</si>
  <si>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</si>
  <si>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</si>
  <si>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</si>
  <si>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</si>
  <si>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</si>
  <si>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</si>
  <si>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</si>
  <si>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</si>
  <si>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</si>
  <si>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</si>
  <si>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</si>
  <si>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</si>
  <si>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</si>
  <si>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</si>
  <si>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</si>
  <si>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</si>
  <si>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</si>
  <si>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</si>
  <si>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</si>
  <si>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</si>
  <si>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</si>
  <si>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</si>
  <si>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</si>
  <si>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</si>
  <si>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</si>
  <si>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</si>
  <si>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</si>
  <si>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</si>
  <si>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</si>
  <si>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</si>
  <si>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</si>
  <si>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</si>
  <si>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</si>
  <si>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</si>
  <si>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</si>
  <si>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</si>
  <si>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</si>
  <si>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</si>
  <si>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</si>
  <si>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</si>
  <si>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</si>
  <si>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</si>
  <si>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</si>
  <si>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</si>
  <si>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</si>
  <si>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</si>
  <si>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</si>
  <si>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</si>
  <si>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</si>
  <si>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</si>
  <si>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</si>
  <si>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</si>
  <si>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</si>
  <si>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</si>
  <si>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</si>
  <si>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</si>
  <si>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</si>
  <si>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</si>
  <si>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</si>
  <si>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</si>
  <si>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</si>
  <si>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</si>
  <si>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</si>
  <si>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</si>
  <si>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</si>
  <si>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</si>
  <si>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</si>
  <si>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</si>
  <si>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</si>
  <si>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</si>
  <si>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</si>
  <si>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</si>
  <si>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</si>
  <si>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</si>
  <si>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</si>
  <si>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</si>
  <si>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</si>
  <si>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</si>
  <si>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</si>
  <si>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</si>
  <si>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</si>
  <si>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</si>
  <si>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</si>
  <si>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</si>
  <si>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</si>
  <si>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</si>
  <si>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</si>
  <si>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</si>
  <si>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</si>
  <si>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</si>
  <si>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</si>
  <si>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</si>
  <si>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</si>
  <si>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</si>
  <si>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</si>
  <si>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</si>
  <si>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</si>
  <si>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</si>
  <si>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</si>
  <si>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</si>
  <si>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</si>
  <si>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</si>
  <si>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</si>
  <si>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</si>
  <si>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</si>
  <si>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</si>
  <si>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</si>
  <si>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</si>
  <si>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</si>
  <si>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</si>
  <si>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</si>
  <si>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</si>
  <si>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</si>
  <si>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</si>
  <si>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</si>
  <si>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</si>
  <si>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</si>
  <si>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</si>
  <si>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</si>
  <si>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</si>
  <si>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</si>
  <si>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</si>
  <si>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</si>
  <si>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</si>
  <si>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</si>
  <si>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</si>
  <si>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</si>
  <si>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</si>
  <si>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</si>
  <si>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</si>
  <si>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</si>
  <si>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</si>
  <si>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</si>
  <si>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</si>
  <si>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</si>
  <si>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</si>
  <si>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</si>
  <si>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</si>
  <si>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</si>
  <si>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</si>
  <si>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</si>
  <si>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</si>
  <si>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</si>
  <si>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</si>
  <si>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</si>
  <si>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</si>
  <si>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</si>
  <si>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</si>
  <si>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</si>
  <si>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</si>
  <si>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</si>
  <si>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</si>
  <si>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</si>
  <si>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</si>
  <si>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</si>
  <si>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</si>
  <si>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</si>
  <si>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</si>
  <si>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</si>
  <si>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</si>
  <si>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</si>
  <si>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</si>
  <si>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</si>
  <si>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</si>
  <si>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</si>
  <si>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</si>
  <si>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</si>
  <si>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</si>
  <si>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</si>
  <si>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</si>
  <si>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</si>
  <si>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</si>
  <si>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</si>
  <si>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</si>
  <si>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</si>
  <si>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</si>
  <si>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</si>
  <si>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</si>
  <si>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</si>
  <si>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</si>
  <si>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</si>
  <si>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</si>
  <si>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</si>
  <si>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</si>
  <si>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</si>
  <si>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</si>
  <si>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</si>
  <si>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</si>
  <si>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</si>
  <si>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</si>
  <si>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</si>
  <si>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</si>
  <si>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</si>
  <si>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</si>
  <si>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</si>
  <si>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</si>
  <si>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</si>
  <si>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</si>
  <si>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</si>
  <si>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</si>
  <si>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</si>
  <si>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</si>
  <si>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</si>
  <si>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</si>
  <si>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</si>
  <si>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</si>
  <si>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</si>
  <si>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</si>
  <si>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</si>
  <si>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</si>
  <si>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</si>
  <si>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</si>
  <si>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</si>
  <si>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</si>
  <si>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</si>
  <si>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</si>
  <si>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</si>
  <si>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</si>
  <si>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</si>
  <si>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</si>
  <si>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</si>
  <si>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</si>
  <si>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</si>
  <si>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</si>
  <si>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</si>
  <si>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</si>
  <si>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</si>
  <si>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</si>
  <si>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</si>
  <si>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</si>
  <si>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</si>
  <si>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</si>
  <si>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</si>
  <si>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</si>
  <si>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</si>
  <si>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</si>
  <si>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</si>
  <si>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</si>
  <si>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</si>
  <si>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</si>
  <si>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</si>
  <si>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</si>
  <si>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</si>
  <si>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</si>
  <si>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</si>
  <si>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</si>
  <si>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</si>
  <si>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</si>
  <si>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</si>
  <si>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</si>
  <si>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</si>
  <si>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</si>
  <si>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</si>
  <si>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</si>
  <si>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</si>
  <si>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</si>
  <si>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</si>
  <si>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</si>
  <si>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</si>
  <si>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</si>
  <si>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</si>
  <si>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</si>
  <si>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</si>
  <si>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</si>
  <si>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</si>
  <si>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</si>
  <si>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</si>
  <si>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</si>
  <si>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</si>
  <si>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</si>
  <si>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</si>
  <si>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</si>
  <si>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</si>
  <si>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</si>
  <si>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</si>
  <si>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</si>
  <si>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</si>
  <si>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</si>
  <si>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</si>
  <si>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</si>
  <si>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</si>
  <si>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</si>
  <si>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</si>
  <si>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</si>
  <si>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</si>
  <si>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</si>
  <si>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</si>
  <si>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</si>
  <si>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</si>
  <si>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</si>
  <si>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</si>
  <si>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</si>
  <si>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</si>
  <si>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</si>
  <si>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</si>
  <si>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</si>
  <si>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</si>
  <si>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</si>
  <si>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</si>
  <si>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</si>
  <si>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</si>
  <si>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</si>
  <si>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</si>
  <si>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</si>
  <si>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</si>
  <si>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</si>
  <si>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</si>
  <si>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</si>
  <si>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</si>
  <si>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</si>
  <si>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</si>
  <si>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</si>
  <si>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</si>
  <si>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</si>
  <si>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</si>
  <si>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</si>
  <si>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</si>
  <si>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</si>
  <si>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</si>
  <si>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</si>
  <si>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</si>
  <si>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</si>
  <si>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</si>
  <si>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</si>
  <si>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</si>
  <si>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</si>
  <si>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</si>
  <si>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</si>
  <si>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</si>
  <si>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</si>
  <si>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</si>
  <si>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</si>
  <si>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</si>
  <si>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</si>
  <si>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</si>
  <si>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</si>
  <si>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</si>
  <si>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</si>
  <si>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</si>
  <si>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</si>
  <si>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</si>
  <si>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</si>
  <si>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</si>
  <si>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</si>
  <si>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</si>
  <si>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</si>
  <si>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</si>
  <si>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</si>
  <si>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</si>
  <si>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</si>
  <si>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</si>
  <si>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</si>
  <si>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</si>
  <si>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</si>
  <si>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</si>
  <si>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</si>
  <si>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</si>
  <si>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</si>
  <si>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</si>
  <si>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</si>
  <si>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</si>
  <si>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</si>
  <si>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</si>
  <si>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</si>
  <si>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</si>
  <si>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</si>
  <si>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</si>
  <si>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</si>
  <si>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</si>
  <si>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</si>
  <si>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</si>
  <si>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</si>
  <si>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</si>
  <si>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</si>
  <si>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</si>
  <si>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</si>
  <si>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</si>
  <si>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</si>
  <si>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</si>
  <si>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</si>
  <si>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</si>
  <si>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</si>
  <si>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</si>
  <si>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</si>
  <si>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</si>
  <si>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</si>
  <si>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</si>
  <si>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</si>
  <si>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</si>
  <si>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</si>
  <si>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</si>
  <si>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</si>
  <si>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</si>
  <si>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</si>
  <si>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</si>
  <si>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</si>
  <si>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</si>
  <si>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</si>
  <si>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</si>
  <si>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</si>
  <si>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</si>
  <si>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</si>
  <si>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</si>
  <si>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</si>
  <si>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</si>
  <si>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</si>
  <si>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</si>
  <si>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</si>
  <si>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</si>
  <si>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</si>
  <si>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</si>
  <si>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</si>
  <si>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</si>
  <si>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</si>
  <si>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</si>
  <si>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</si>
  <si>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</si>
  <si>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</si>
  <si>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</si>
  <si>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</si>
  <si>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</si>
  <si>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</si>
  <si>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</si>
  <si>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</si>
  <si>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</si>
  <si>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</si>
  <si>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</si>
  <si>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</si>
  <si>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</si>
  <si>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</si>
  <si>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</si>
  <si>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</si>
  <si>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</si>
  <si>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</si>
  <si>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</si>
  <si>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</si>
  <si>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</si>
  <si>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</si>
  <si>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</si>
  <si>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</si>
  <si>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</si>
  <si>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</si>
  <si>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</si>
  <si>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</si>
  <si>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</si>
  <si>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</si>
  <si>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</si>
  <si>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</si>
  <si>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</si>
  <si>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</si>
  <si>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</si>
  <si>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</si>
  <si>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</si>
  <si>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</si>
  <si>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</si>
  <si>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</si>
  <si>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</si>
  <si>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</si>
  <si>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</si>
  <si>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</si>
  <si>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</si>
  <si>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</si>
  <si>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</si>
  <si>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</si>
  <si>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</si>
  <si>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</si>
  <si>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</si>
  <si>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</si>
  <si>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</si>
  <si>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</si>
  <si>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</si>
  <si>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</si>
  <si>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</si>
  <si>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</si>
  <si>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</si>
  <si>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</si>
  <si>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</si>
  <si>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</si>
  <si>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</si>
  <si>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</si>
  <si>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</si>
  <si>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</si>
  <si>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</si>
  <si>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</si>
  <si>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</si>
  <si>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</si>
  <si>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</si>
  <si>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</si>
  <si>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</si>
  <si>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</si>
  <si>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</si>
  <si>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</si>
  <si>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</si>
  <si>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</si>
  <si>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</si>
  <si>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</si>
  <si>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</si>
  <si>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</si>
  <si>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</si>
  <si>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</si>
  <si>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</si>
  <si>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</si>
  <si>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</si>
  <si>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</si>
  <si>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</si>
  <si>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</si>
  <si>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</si>
  <si>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</si>
  <si>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</si>
  <si>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</si>
  <si>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</si>
  <si>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</si>
  <si>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</si>
  <si>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</si>
  <si>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</si>
  <si>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</si>
  <si>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</si>
  <si>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</si>
  <si>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</si>
  <si>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</si>
  <si>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</si>
  <si>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</si>
  <si>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</si>
  <si>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</si>
  <si>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</si>
  <si>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</si>
  <si>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</si>
  <si>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</si>
  <si>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</si>
  <si>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</si>
  <si>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</si>
  <si>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</si>
  <si>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</si>
  <si>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</si>
  <si>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</si>
  <si>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</si>
  <si>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</si>
  <si>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</si>
  <si>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</si>
  <si>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</si>
  <si>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</si>
  <si>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</si>
  <si>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</si>
  <si>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</si>
  <si>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</si>
  <si>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</si>
  <si>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</si>
  <si>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</si>
  <si>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</si>
  <si>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</si>
  <si>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</si>
  <si>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</si>
  <si>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</si>
  <si>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</si>
  <si>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</si>
  <si>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</si>
  <si>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</si>
  <si>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</si>
  <si>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</si>
  <si>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</si>
  <si>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</si>
  <si>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</si>
  <si>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</si>
  <si>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</si>
  <si>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</si>
  <si>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</si>
  <si>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</si>
  <si>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</si>
  <si>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</si>
  <si>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</si>
  <si>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</si>
  <si>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</si>
  <si>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</si>
  <si>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</si>
  <si>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</si>
  <si>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</si>
  <si>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</si>
  <si>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</si>
  <si>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</si>
  <si>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</si>
  <si>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</si>
  <si>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</si>
  <si>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</si>
  <si>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</si>
  <si>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</si>
  <si>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</si>
  <si>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</si>
  <si>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</si>
  <si>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</si>
  <si>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</si>
  <si>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</si>
  <si>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</si>
  <si>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</si>
  <si>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</si>
  <si>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</si>
  <si>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</si>
  <si>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</si>
  <si>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</si>
  <si>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</si>
  <si>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</si>
  <si>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</si>
  <si>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</si>
  <si>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</si>
  <si>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</si>
  <si>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</si>
  <si>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</si>
  <si>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</si>
  <si>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</si>
  <si>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</si>
  <si>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</si>
  <si>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</si>
  <si>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</si>
  <si>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</si>
  <si>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</si>
  <si>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</si>
  <si>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</si>
  <si>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</si>
  <si>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</si>
  <si>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</si>
  <si>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</si>
  <si>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</si>
  <si>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</si>
  <si>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</si>
  <si>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</si>
  <si>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</si>
  <si>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</si>
  <si>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</si>
  <si>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</si>
  <si>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</si>
  <si>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</si>
  <si>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</si>
  <si>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</si>
  <si>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</si>
  <si>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</si>
  <si>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</si>
  <si>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</si>
  <si>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</si>
  <si>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</si>
  <si>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</si>
  <si>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</si>
  <si>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</si>
  <si>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</si>
  <si>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</si>
  <si>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</si>
  <si>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</si>
  <si>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</si>
  <si>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</si>
  <si>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</si>
  <si>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</si>
  <si>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</si>
  <si>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</si>
  <si>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</si>
  <si>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</si>
  <si>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</si>
  <si>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</si>
  <si>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</si>
  <si>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</si>
  <si>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</si>
  <si>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</si>
  <si>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</si>
  <si>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</si>
  <si>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</si>
  <si>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</si>
  <si>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</si>
  <si>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</si>
  <si>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</si>
  <si>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</si>
  <si>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</si>
  <si>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</si>
  <si>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</si>
  <si>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</si>
  <si>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</si>
  <si>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</si>
  <si>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</si>
  <si>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</si>
  <si>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</si>
  <si>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</si>
  <si>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</si>
  <si>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</si>
  <si>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</si>
  <si>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</si>
  <si>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</si>
  <si>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</si>
  <si>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</si>
  <si>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</si>
  <si>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</si>
  <si>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</si>
  <si>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</si>
  <si>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</si>
  <si>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</si>
  <si>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</si>
  <si>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</si>
  <si>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</si>
  <si>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</si>
  <si>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</si>
  <si>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</si>
  <si>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</si>
  <si>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</si>
  <si>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</si>
  <si>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</si>
  <si>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</si>
  <si>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</si>
  <si>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</si>
  <si>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</si>
  <si>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</si>
  <si>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</si>
  <si>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</si>
  <si>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</si>
  <si>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</si>
  <si>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</si>
  <si>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</si>
  <si>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</si>
  <si>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</si>
  <si>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</si>
  <si>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</si>
  <si>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</si>
  <si>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</si>
  <si>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</si>
  <si>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</si>
  <si>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</si>
  <si>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</si>
  <si>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</si>
  <si>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</si>
  <si>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</si>
  <si>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</si>
  <si>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</si>
  <si>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</si>
  <si>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</si>
  <si>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</si>
  <si>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</si>
  <si>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</si>
  <si>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</si>
  <si>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</si>
  <si>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</si>
  <si>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</si>
  <si>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</si>
  <si>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</si>
  <si>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</si>
  <si>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</si>
  <si>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</si>
  <si>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</si>
  <si>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</si>
  <si>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</si>
  <si>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</si>
  <si>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</si>
  <si>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</si>
  <si>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</si>
  <si>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</si>
  <si>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</si>
  <si>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</si>
  <si>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</si>
  <si>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</si>
  <si>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</si>
  <si>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</si>
  <si>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</si>
  <si>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</si>
  <si>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</si>
  <si>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</si>
  <si>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</si>
  <si>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</si>
  <si>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</si>
  <si>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</si>
  <si>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</si>
  <si>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</si>
  <si>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</si>
  <si>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</si>
  <si>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</si>
  <si>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</si>
  <si>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</si>
  <si>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</si>
  <si>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</si>
  <si>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</si>
  <si>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</si>
  <si>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</si>
  <si>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</si>
  <si>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</si>
  <si>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</si>
  <si>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</si>
  <si>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</si>
  <si>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</si>
  <si>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</si>
  <si>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</si>
  <si>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</si>
  <si>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</si>
  <si>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</si>
  <si>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</si>
  <si>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</si>
  <si>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</si>
  <si>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</si>
  <si>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</si>
  <si>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</si>
  <si>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</si>
  <si>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</si>
  <si>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</si>
  <si>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</si>
  <si>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</si>
  <si>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</si>
  <si>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</si>
  <si>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</si>
  <si>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</si>
  <si>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</si>
  <si>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</si>
  <si>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</si>
  <si>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</si>
  <si>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</si>
  <si>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</si>
  <si>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</si>
  <si>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</si>
  <si>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</si>
  <si>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</si>
  <si>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</si>
  <si>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</si>
  <si>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</si>
  <si>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</si>
  <si>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</si>
  <si>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</si>
  <si>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</si>
  <si>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</si>
  <si>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</si>
  <si>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</si>
  <si>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</si>
  <si>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</si>
  <si>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</si>
  <si>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</si>
  <si>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</si>
  <si>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</si>
  <si>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</si>
  <si>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</si>
  <si>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</si>
  <si>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</si>
  <si>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</si>
  <si>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</si>
  <si>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</si>
  <si>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</si>
  <si>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</si>
  <si>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</si>
  <si>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</si>
  <si>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</si>
  <si>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</si>
  <si>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</si>
  <si>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</si>
  <si>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</si>
  <si>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</si>
  <si>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</si>
  <si>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</si>
  <si>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</si>
  <si>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</si>
  <si>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</si>
  <si>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</si>
  <si>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</si>
  <si>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</si>
  <si>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</si>
  <si>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</si>
  <si>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</si>
  <si>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</si>
  <si>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</si>
  <si>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</si>
  <si>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</si>
  <si>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</si>
  <si>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</si>
  <si>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</si>
  <si>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</si>
  <si>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</si>
  <si>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</si>
  <si>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</si>
  <si>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</si>
  <si>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</si>
  <si>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</si>
  <si>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</si>
  <si>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</si>
  <si>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</si>
  <si>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</si>
  <si>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</si>
  <si>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</si>
  <si>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</si>
  <si>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</si>
  <si>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</si>
  <si>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</si>
  <si>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</si>
  <si>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</si>
  <si>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</si>
  <si>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</si>
  <si>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</si>
  <si>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</si>
  <si>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</si>
  <si>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</si>
  <si>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</si>
  <si>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</si>
  <si>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</si>
  <si>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</si>
  <si>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</si>
  <si>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</si>
  <si>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</si>
  <si>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</si>
  <si>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</si>
  <si>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</si>
  <si>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</si>
  <si>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</si>
  <si>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</si>
  <si>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</si>
  <si>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</si>
  <si>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</si>
  <si>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</si>
  <si>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</si>
  <si>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</si>
  <si>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</si>
  <si>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</si>
  <si>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</si>
  <si>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</si>
  <si>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</si>
  <si>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</si>
  <si>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</si>
  <si>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</si>
  <si>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</si>
  <si>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</si>
  <si>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</si>
  <si>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</si>
  <si>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</si>
  <si>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</si>
  <si>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</si>
  <si>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</si>
  <si>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</si>
  <si>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</si>
  <si>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</si>
  <si>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</si>
  <si>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</si>
  <si>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</si>
  <si>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</si>
  <si>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</si>
  <si>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</si>
  <si>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</si>
  <si>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</si>
  <si>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</si>
  <si>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</si>
  <si>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</si>
  <si>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</si>
  <si>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</si>
  <si>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</si>
  <si>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</si>
  <si>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</si>
  <si>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</si>
  <si>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</si>
  <si>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</si>
  <si>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</si>
  <si>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</si>
  <si>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</si>
  <si>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</si>
  <si>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</si>
  <si>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</si>
  <si>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</si>
  <si>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</si>
  <si>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</si>
  <si>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</si>
  <si>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</si>
  <si>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</si>
  <si>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</si>
  <si>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</si>
  <si>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</si>
  <si>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</si>
  <si>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</si>
  <si>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</si>
  <si>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</si>
  <si>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</si>
  <si>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</si>
  <si>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</si>
  <si>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</si>
  <si>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</si>
  <si>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</si>
  <si>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</si>
  <si>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</si>
  <si>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</si>
  <si>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</si>
  <si>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</si>
  <si>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</si>
  <si>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</si>
  <si>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</si>
  <si>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</si>
  <si>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</si>
  <si>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</si>
  <si>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</si>
  <si>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</si>
  <si>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</si>
  <si>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</si>
  <si>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</si>
  <si>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</si>
  <si>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</si>
  <si>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</si>
  <si>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</si>
  <si>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</si>
  <si>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</si>
  <si>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</si>
  <si>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</si>
  <si>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</si>
  <si>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</si>
  <si>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</si>
  <si>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</si>
  <si>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</si>
  <si>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</si>
  <si>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</si>
  <si>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</si>
  <si>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</si>
  <si>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</si>
  <si>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</si>
  <si>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</si>
  <si>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</si>
  <si>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</si>
  <si>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</si>
  <si>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</si>
  <si>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</si>
  <si>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</si>
  <si>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</si>
  <si>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</si>
  <si>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</si>
  <si>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</si>
  <si>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</si>
  <si>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</si>
  <si>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</si>
  <si>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</si>
  <si>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</si>
  <si>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</si>
  <si>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</si>
  <si>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</si>
  <si>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</si>
  <si>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</si>
  <si>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</si>
  <si>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</si>
  <si>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</si>
  <si>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</si>
  <si>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</si>
  <si>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</si>
  <si>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</si>
  <si>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</si>
  <si>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</si>
  <si>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</si>
  <si>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</si>
  <si>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</si>
  <si>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</si>
  <si>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</si>
  <si>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</si>
  <si>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</si>
  <si>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</si>
  <si>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</si>
  <si>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</si>
  <si>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</si>
  <si>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</si>
  <si>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</si>
  <si>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</si>
  <si>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</si>
  <si>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</si>
  <si>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</si>
  <si>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</si>
  <si>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</si>
  <si>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</si>
  <si>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</si>
  <si>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</si>
  <si>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</si>
  <si>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</si>
  <si>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</si>
  <si>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</si>
  <si>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</si>
  <si>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</si>
  <si>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</si>
  <si>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</si>
  <si>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</si>
  <si>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</si>
  <si>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</si>
  <si>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</si>
  <si>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</si>
  <si>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</si>
  <si>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</si>
  <si>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</si>
  <si>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</si>
  <si>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</si>
  <si>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</si>
  <si>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</si>
  <si>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</si>
  <si>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</si>
  <si>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</si>
  <si>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</si>
  <si>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</si>
  <si>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</si>
  <si>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</si>
  <si>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</si>
  <si>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</si>
  <si>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</si>
  <si>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</si>
  <si>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</si>
  <si>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</si>
  <si>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</si>
  <si>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</si>
  <si>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</si>
  <si>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</si>
  <si>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</si>
  <si>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</si>
  <si>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</si>
  <si>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</si>
  <si>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</si>
  <si>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</si>
  <si>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</si>
  <si>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</si>
  <si>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</si>
  <si>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</si>
  <si>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</si>
  <si>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</si>
  <si>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</si>
  <si>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</si>
  <si>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</si>
  <si>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</si>
  <si>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</si>
  <si>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</si>
  <si>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</si>
  <si>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</si>
  <si>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</si>
  <si>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</si>
  <si>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</si>
  <si>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</si>
  <si>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</si>
  <si>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</si>
  <si>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</si>
  <si>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</si>
  <si>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</si>
  <si>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</si>
  <si>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</si>
  <si>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</si>
  <si>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</si>
  <si>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</si>
  <si>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</si>
  <si>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</si>
  <si>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</si>
  <si>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</si>
  <si>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</si>
  <si>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</si>
  <si>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</si>
  <si>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</si>
  <si>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</si>
  <si>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</si>
  <si>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</si>
  <si>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</si>
  <si>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</si>
  <si>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</si>
  <si>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</si>
  <si>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</si>
  <si>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</si>
  <si>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</si>
  <si>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</si>
  <si>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</si>
  <si>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</si>
  <si>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</si>
  <si>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</si>
  <si>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</si>
  <si>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</si>
  <si>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</si>
  <si>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</si>
  <si>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</si>
  <si>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</si>
  <si>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</si>
  <si>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</si>
  <si>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</si>
  <si>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</si>
  <si>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</si>
  <si>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</si>
  <si>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</si>
  <si>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</si>
  <si>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</si>
  <si>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</si>
  <si>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</si>
  <si>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</si>
  <si>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</si>
  <si>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</si>
  <si>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</si>
  <si>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</si>
  <si>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</si>
  <si>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</si>
  <si>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</si>
  <si>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</si>
  <si>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</si>
  <si>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</si>
  <si>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</si>
  <si>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</si>
  <si>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</si>
  <si>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</si>
  <si>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</si>
  <si>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</si>
  <si>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</si>
  <si>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</si>
  <si>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</si>
  <si>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</si>
  <si>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</si>
  <si>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</si>
  <si>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</si>
  <si>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</si>
  <si>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</si>
  <si>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</si>
  <si>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</si>
  <si>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</si>
  <si>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</si>
  <si>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</si>
  <si>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</si>
  <si>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</si>
  <si>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</si>
  <si>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</si>
  <si>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</si>
  <si>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</si>
  <si>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</si>
  <si>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</si>
  <si>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</si>
  <si>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</si>
  <si>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</si>
  <si>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</si>
  <si>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</si>
  <si>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</si>
  <si>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</si>
  <si>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</si>
  <si>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</si>
  <si>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</si>
  <si>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</si>
  <si>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</si>
  <si>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</si>
  <si>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</si>
  <si>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</si>
  <si>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</si>
  <si>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</si>
  <si>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</si>
  <si>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</si>
  <si>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</si>
  <si>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</si>
  <si>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</si>
  <si>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</si>
  <si>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</si>
  <si>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</si>
  <si>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</si>
  <si>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</si>
  <si>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</si>
  <si>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</si>
  <si>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</si>
  <si>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</si>
  <si>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</si>
  <si>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</si>
  <si>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</si>
  <si>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</si>
  <si>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</si>
  <si>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</si>
  <si>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</si>
  <si>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</si>
  <si>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</si>
  <si>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</si>
  <si>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</si>
  <si>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</si>
  <si>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</si>
  <si>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</si>
  <si>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</si>
  <si>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</si>
  <si>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</si>
  <si>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</si>
  <si>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</si>
  <si>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</si>
  <si>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</si>
  <si>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</si>
  <si>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</si>
  <si>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</si>
  <si>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</si>
  <si>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</si>
  <si>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</si>
  <si>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</si>
  <si>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</si>
  <si>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</si>
  <si>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</si>
  <si>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</si>
  <si>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</si>
  <si>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</si>
  <si>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</si>
  <si>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</si>
  <si>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</si>
  <si>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</si>
  <si>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</si>
  <si>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</si>
  <si>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</si>
  <si>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</si>
  <si>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</si>
  <si>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</si>
  <si>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</si>
  <si>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</si>
  <si>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</si>
  <si>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</si>
  <si>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</si>
  <si>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</si>
  <si>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</si>
  <si>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</si>
  <si>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</si>
  <si>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</si>
  <si>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</si>
  <si>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</si>
  <si>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</si>
  <si>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</si>
  <si>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</si>
  <si>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</si>
  <si>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</si>
  <si>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</si>
  <si>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</si>
  <si>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</si>
  <si>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</si>
  <si>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</si>
  <si>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</si>
  <si>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</si>
  <si>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</si>
  <si>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</si>
  <si>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</si>
  <si>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</si>
  <si>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</si>
  <si>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</si>
  <si>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</si>
  <si>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</si>
  <si>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</si>
  <si>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</si>
  <si>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</si>
  <si>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</si>
  <si>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</si>
  <si>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</si>
  <si>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</si>
  <si>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</si>
  <si>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</si>
  <si>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</si>
  <si>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</si>
  <si>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</si>
  <si>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</si>
  <si>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</si>
  <si>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</si>
  <si>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</si>
  <si>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</si>
  <si>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</si>
  <si>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</si>
  <si>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</si>
  <si>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</si>
  <si>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</si>
  <si>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</si>
  <si>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</si>
  <si>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</si>
  <si>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</si>
  <si>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</si>
  <si>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</si>
  <si>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</si>
  <si>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</si>
  <si>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</si>
  <si>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</si>
  <si>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</si>
  <si>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</si>
  <si>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</si>
  <si>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</si>
  <si>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</si>
  <si>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</si>
  <si>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</si>
  <si>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</si>
  <si>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</si>
  <si>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</si>
  <si>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</si>
  <si>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</si>
  <si>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</si>
  <si>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</si>
  <si>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</si>
  <si>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</si>
  <si>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</si>
  <si>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</si>
  <si>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</si>
  <si>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</si>
  <si>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</si>
  <si>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</si>
  <si>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</si>
  <si>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</si>
  <si>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</si>
  <si>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</si>
  <si>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</si>
  <si>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</si>
  <si>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</si>
  <si>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</si>
  <si>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</si>
  <si>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</si>
  <si>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</si>
  <si>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</si>
  <si>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</si>
  <si>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</si>
  <si>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</si>
  <si>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</si>
  <si>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</si>
  <si>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</si>
  <si>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</si>
  <si>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</si>
  <si>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</si>
  <si>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</si>
  <si>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</si>
  <si>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</si>
  <si>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</si>
  <si>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</si>
  <si>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</si>
  <si>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</si>
  <si>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</si>
  <si>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</si>
  <si>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</si>
  <si>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</si>
  <si>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</si>
  <si>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</si>
  <si>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</si>
  <si>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</si>
  <si>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</si>
  <si>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</si>
  <si>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</si>
  <si>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</si>
  <si>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</si>
  <si>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</si>
  <si>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</si>
  <si>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</si>
  <si>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</si>
  <si>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</si>
  <si>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</si>
  <si>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</si>
  <si>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</si>
  <si>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</si>
  <si>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</si>
  <si>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</si>
  <si>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</si>
  <si>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</si>
  <si>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</si>
  <si>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</si>
  <si>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</si>
  <si>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</si>
  <si>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</si>
  <si>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</si>
  <si>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</si>
  <si>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</si>
  <si>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</si>
  <si>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</si>
  <si>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</si>
  <si>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</si>
  <si>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</si>
  <si>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</si>
  <si>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</si>
  <si>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</si>
  <si>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</si>
  <si>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</si>
  <si>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</si>
  <si>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</si>
  <si>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</si>
  <si>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</si>
  <si>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</si>
  <si>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</si>
  <si>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</si>
  <si>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</si>
  <si>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</si>
  <si>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</si>
  <si>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</si>
  <si>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</si>
  <si>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</si>
  <si>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</si>
  <si>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</si>
  <si>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</si>
  <si>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</si>
  <si>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</si>
  <si>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</si>
  <si>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</si>
  <si>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</si>
  <si>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</si>
  <si>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</si>
  <si>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</si>
  <si>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</si>
  <si>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</si>
  <si>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</si>
  <si>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</si>
  <si>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</si>
  <si>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</si>
  <si>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</si>
  <si>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</si>
  <si>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</si>
  <si>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</si>
  <si>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</si>
  <si>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</si>
  <si>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</si>
  <si>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</si>
  <si>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</si>
  <si>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</si>
  <si>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</si>
  <si>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</si>
  <si>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</si>
  <si>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</si>
  <si>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</si>
  <si>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</si>
  <si>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</si>
  <si>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</si>
  <si>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</si>
  <si>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</si>
  <si>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</si>
  <si>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</si>
  <si>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</si>
  <si>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</si>
  <si>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</si>
  <si>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</si>
  <si>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</si>
  <si>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</si>
  <si>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</si>
  <si>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</si>
  <si>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</si>
  <si>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</si>
  <si>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</si>
  <si>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</si>
  <si>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</si>
  <si>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</si>
  <si>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</si>
  <si>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</si>
  <si>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</si>
  <si>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</si>
  <si>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</si>
  <si>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</si>
  <si>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</si>
  <si>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</si>
  <si>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</si>
  <si>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</si>
  <si>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</si>
  <si>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</si>
  <si>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</si>
  <si>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</si>
  <si>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</si>
  <si>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</si>
  <si>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</si>
  <si>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</si>
  <si>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</si>
  <si>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</si>
  <si>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</si>
  <si>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</si>
  <si>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</si>
  <si>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</si>
  <si>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</si>
  <si>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</si>
  <si>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</si>
  <si>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</si>
  <si>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</si>
  <si>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</si>
  <si>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</si>
  <si>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</si>
  <si>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</si>
  <si>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</si>
  <si>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</si>
  <si>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</si>
  <si>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</si>
  <si>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</si>
  <si>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</si>
  <si>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</si>
  <si>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</si>
  <si>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</si>
  <si>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</si>
  <si>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</si>
  <si>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</si>
  <si>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</si>
  <si>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</si>
  <si>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</si>
  <si>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</si>
  <si>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</si>
  <si>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</si>
  <si>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</si>
  <si>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</si>
  <si>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</si>
  <si>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</si>
  <si>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</si>
  <si>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</si>
  <si>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</si>
  <si>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</si>
  <si>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</si>
  <si>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</si>
  <si>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</si>
  <si>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</si>
  <si>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</si>
  <si>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</si>
  <si>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</si>
  <si>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</si>
  <si>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</si>
  <si>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</si>
  <si>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</si>
  <si>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</si>
  <si>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</si>
  <si>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</si>
  <si>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</si>
  <si>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</si>
  <si>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</si>
  <si>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</si>
  <si>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</si>
  <si>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</si>
  <si>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</si>
  <si>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</si>
  <si>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</si>
  <si>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</si>
  <si>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</si>
  <si>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</si>
  <si>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</si>
  <si>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</si>
  <si>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</si>
  <si>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</si>
  <si>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</si>
  <si>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</si>
  <si>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</si>
  <si>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</si>
  <si>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</si>
  <si>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</si>
  <si>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</si>
  <si>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</si>
  <si>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</si>
  <si>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</si>
  <si>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</si>
  <si>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</si>
  <si>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</si>
  <si>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</si>
  <si>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</si>
  <si>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</si>
  <si>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</si>
  <si>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</si>
  <si>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</si>
  <si>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</si>
  <si>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</si>
  <si>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</si>
  <si>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</si>
  <si>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</si>
  <si>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</si>
  <si>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</si>
  <si>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</si>
  <si>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</si>
  <si>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</si>
  <si>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</si>
  <si>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</si>
  <si>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</si>
  <si>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</si>
  <si>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</si>
  <si>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</si>
  <si>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</si>
  <si>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</si>
  <si>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</si>
  <si>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</si>
  <si>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</si>
  <si>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</si>
  <si>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</si>
  <si>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</si>
  <si>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</si>
  <si>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</si>
  <si>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</si>
  <si>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</si>
  <si>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</si>
  <si>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</si>
  <si>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</si>
  <si>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</si>
  <si>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</si>
  <si>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</si>
  <si>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</si>
  <si>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</si>
  <si>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</si>
  <si>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</si>
  <si>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</si>
  <si>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</si>
  <si>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</si>
  <si>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</si>
  <si>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</si>
  <si>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</si>
  <si>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</si>
  <si>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</si>
  <si>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</si>
  <si>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</si>
  <si>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</si>
  <si>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</si>
  <si>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</si>
  <si>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</si>
  <si>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</si>
  <si>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</si>
  <si>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</si>
  <si>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</si>
  <si>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</si>
  <si>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</si>
  <si>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</si>
  <si>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</si>
  <si>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</si>
  <si>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</si>
  <si>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</si>
  <si>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</si>
  <si>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</si>
  <si>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</si>
  <si>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</si>
  <si>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</si>
  <si>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</si>
  <si>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</si>
  <si>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</si>
  <si>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</si>
  <si>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</si>
  <si>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</si>
  <si>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</si>
  <si>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</si>
  <si>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</si>
  <si>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</si>
  <si>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</si>
  <si>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</si>
  <si>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</si>
  <si>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</si>
  <si>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</si>
  <si>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</si>
  <si>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</si>
  <si>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</si>
  <si>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</si>
  <si>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</si>
  <si>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</si>
  <si>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</si>
  <si>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</si>
  <si>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</si>
  <si>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</si>
  <si>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</si>
  <si>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</si>
  <si>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</si>
  <si>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</si>
  <si>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</si>
  <si>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</si>
  <si>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</si>
  <si>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</si>
  <si>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</si>
  <si>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</si>
  <si>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</si>
  <si>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</si>
  <si>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</si>
  <si>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</si>
  <si>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</si>
  <si>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</si>
  <si>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</si>
  <si>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</si>
  <si>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</si>
  <si>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</si>
  <si>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</si>
  <si>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</si>
  <si>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</si>
  <si>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</si>
  <si>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</si>
  <si>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</si>
  <si>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</si>
  <si>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</si>
  <si>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</si>
  <si>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</si>
  <si>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</si>
  <si>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</si>
  <si>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</si>
  <si>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</si>
  <si>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</si>
  <si>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</si>
  <si>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</si>
  <si>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</si>
  <si>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</si>
  <si>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</si>
  <si>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</si>
  <si>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</si>
  <si>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</si>
  <si>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</si>
  <si>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</si>
  <si>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</si>
  <si>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</si>
  <si>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</si>
  <si>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</si>
  <si>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</si>
  <si>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</si>
  <si>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</si>
  <si>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</si>
  <si>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</si>
  <si>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</si>
  <si>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</si>
  <si>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</si>
  <si>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</si>
  <si>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</si>
  <si>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</si>
  <si>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</si>
  <si>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</si>
  <si>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</si>
  <si>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</si>
  <si>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</si>
  <si>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</si>
  <si>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</si>
  <si>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</si>
  <si>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</si>
  <si>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</si>
  <si>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</si>
  <si>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</si>
  <si>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</si>
  <si>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</si>
  <si>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</si>
  <si>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</si>
  <si>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</si>
  <si>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</si>
  <si>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</si>
  <si>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</si>
  <si>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</si>
  <si>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</si>
  <si>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</si>
  <si>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</si>
  <si>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</si>
  <si>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</si>
  <si>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</si>
  <si>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</si>
  <si>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</si>
  <si>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</si>
  <si>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</si>
  <si>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</si>
  <si>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</si>
  <si>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</si>
  <si>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</si>
  <si>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</si>
  <si>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</si>
  <si>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</si>
  <si>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</si>
  <si>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</si>
  <si>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</si>
  <si>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</si>
  <si>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</si>
  <si>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</si>
  <si>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</si>
  <si>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</si>
  <si>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</si>
  <si>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</si>
  <si>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</si>
  <si>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</si>
  <si>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</si>
  <si>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</si>
  <si>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</si>
  <si>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</si>
  <si>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</si>
  <si>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</si>
  <si>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</si>
  <si>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</si>
  <si>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</si>
  <si>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</si>
  <si>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</si>
  <si>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</si>
  <si>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</si>
  <si>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</si>
  <si>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</si>
  <si>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</si>
  <si>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</si>
  <si>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</si>
  <si>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</si>
  <si>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</si>
  <si>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</si>
  <si>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</si>
  <si>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</si>
  <si>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</si>
  <si>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</si>
  <si>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</si>
  <si>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</si>
  <si>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</si>
  <si>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</si>
  <si>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</si>
  <si>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</si>
  <si>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</si>
  <si>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</si>
  <si>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</si>
  <si>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</si>
  <si>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</si>
  <si>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</si>
  <si>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</si>
  <si>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</si>
  <si>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</si>
  <si>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</si>
  <si>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</si>
  <si>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</si>
  <si>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</si>
  <si>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</si>
  <si>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</si>
  <si>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</si>
  <si>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</si>
  <si>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</si>
  <si>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</si>
  <si>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</si>
  <si>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</si>
  <si>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</si>
  <si>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</si>
  <si>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</si>
  <si>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</si>
  <si>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</si>
  <si>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</si>
  <si>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</si>
  <si>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</si>
  <si>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</si>
  <si>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</si>
  <si>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</si>
  <si>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</si>
  <si>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</si>
  <si>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</si>
  <si>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</si>
  <si>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</si>
  <si>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</si>
  <si>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</si>
  <si>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</si>
  <si>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</si>
  <si>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</si>
  <si>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</si>
  <si>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</si>
  <si>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</si>
  <si>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</si>
  <si>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</si>
  <si>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</si>
  <si>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</si>
  <si>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</si>
  <si>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</si>
  <si>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</si>
  <si>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</si>
  <si>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</si>
  <si>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</si>
  <si>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</si>
  <si>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</si>
  <si>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</si>
  <si>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</si>
  <si>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</si>
  <si>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</si>
  <si>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</si>
  <si>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</si>
  <si>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</si>
  <si>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</si>
  <si>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</si>
  <si>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</si>
  <si>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</si>
  <si>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</si>
  <si>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</si>
  <si>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</si>
  <si>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</si>
  <si>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</si>
  <si>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</si>
  <si>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</si>
  <si>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</si>
  <si>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</si>
  <si>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</si>
  <si>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</si>
  <si>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</si>
  <si>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</si>
  <si>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</si>
  <si>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</si>
  <si>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</si>
  <si>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</si>
  <si>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</si>
  <si>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</si>
  <si>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</si>
  <si>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</si>
  <si>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</si>
  <si>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</si>
  <si>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</si>
  <si>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</si>
  <si>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</si>
  <si>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</si>
  <si>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</si>
  <si>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</si>
  <si>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</si>
  <si>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</si>
  <si>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</si>
  <si>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</si>
  <si>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</si>
  <si>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</si>
  <si>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</si>
  <si>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</si>
  <si>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</si>
  <si>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</si>
  <si>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</si>
  <si>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</si>
  <si>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</si>
  <si>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</si>
  <si>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</si>
  <si>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</si>
  <si>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</si>
  <si>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</si>
  <si>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</si>
  <si>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</si>
  <si>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</si>
  <si>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</si>
  <si>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</si>
  <si>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</si>
  <si>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</si>
  <si>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</si>
  <si>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</si>
  <si>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</si>
  <si>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</si>
  <si>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</si>
  <si>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</si>
  <si>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</si>
  <si>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</si>
  <si>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</si>
  <si>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</si>
  <si>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</si>
  <si>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</si>
  <si>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</si>
  <si>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</si>
  <si>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</si>
  <si>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</si>
  <si>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</si>
  <si>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</si>
  <si>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</si>
  <si>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</si>
  <si>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</si>
  <si>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</si>
  <si>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</si>
  <si>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</si>
  <si>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</si>
  <si>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</si>
  <si>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</si>
  <si>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</si>
  <si>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</si>
  <si>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</si>
  <si>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</si>
  <si>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</si>
  <si>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</si>
  <si>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</si>
  <si>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</si>
  <si>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</si>
  <si>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</si>
  <si>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</si>
  <si>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</si>
  <si>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</si>
  <si>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</si>
  <si>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</si>
  <si>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</si>
  <si>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</si>
  <si>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</si>
  <si>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</si>
  <si>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</si>
  <si>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</si>
  <si>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</si>
  <si>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</si>
  <si>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</si>
  <si>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</si>
  <si>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</si>
  <si>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</si>
  <si>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</si>
  <si>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</si>
  <si>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</si>
  <si>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</si>
  <si>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</si>
  <si>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</si>
  <si>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</si>
  <si>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</si>
  <si>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</si>
  <si>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</si>
  <si>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</si>
  <si>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</si>
  <si>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</si>
  <si>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</si>
  <si>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</si>
  <si>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</si>
  <si>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</si>
  <si>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</si>
  <si>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</si>
  <si>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</si>
  <si>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</si>
  <si>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</si>
  <si>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</si>
  <si>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</si>
  <si>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</si>
  <si>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</si>
  <si>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</si>
  <si>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</si>
  <si>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</si>
  <si>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</si>
  <si>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</si>
  <si>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</si>
  <si>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</si>
  <si>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</si>
  <si>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</si>
  <si>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</si>
  <si>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</si>
  <si>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</si>
  <si>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</si>
  <si>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</si>
  <si>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</si>
  <si>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</si>
  <si>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</si>
  <si>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</si>
  <si>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</si>
  <si>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</si>
  <si>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</si>
  <si>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</si>
  <si>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</si>
  <si>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</si>
  <si>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</si>
  <si>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</si>
  <si>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</si>
  <si>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</si>
  <si>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</si>
  <si>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</si>
  <si>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</si>
  <si>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</si>
  <si>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</si>
  <si>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</si>
  <si>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</si>
  <si>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</si>
  <si>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</si>
  <si>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</si>
  <si>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</si>
  <si>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</si>
  <si>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</si>
  <si>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</si>
  <si>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</si>
  <si>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</si>
  <si>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</si>
  <si>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</si>
  <si>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</si>
  <si>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</si>
  <si>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</si>
  <si>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</si>
  <si>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</si>
  <si>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</si>
  <si>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</si>
  <si>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</si>
  <si>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</si>
  <si>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</si>
  <si>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</si>
  <si>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</si>
  <si>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</si>
  <si>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</si>
  <si>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</si>
  <si>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</si>
  <si>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</si>
  <si>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</si>
  <si>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</si>
  <si>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</si>
  <si>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</si>
  <si>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</si>
  <si>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</si>
  <si>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</si>
  <si>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</si>
  <si>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</si>
  <si>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</si>
  <si>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</si>
  <si>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</si>
  <si>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</si>
  <si>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</si>
  <si>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</si>
  <si>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</si>
  <si>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</si>
  <si>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</si>
  <si>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</si>
  <si>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</si>
  <si>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</si>
  <si>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</si>
  <si>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</si>
  <si>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</si>
  <si>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</si>
  <si>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</si>
  <si>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</si>
  <si>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</si>
  <si>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</si>
  <si>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</si>
  <si>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</si>
  <si>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</si>
  <si>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</si>
  <si>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</si>
  <si>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</si>
  <si>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</si>
  <si>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</si>
  <si>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</si>
  <si>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</si>
  <si>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</si>
  <si>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</si>
  <si>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</si>
  <si>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</si>
  <si>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</si>
  <si>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</si>
  <si>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</si>
  <si>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</si>
  <si>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</si>
  <si>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</si>
  <si>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</si>
  <si>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</si>
  <si>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</si>
  <si>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</si>
  <si>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</si>
  <si>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</si>
  <si>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</si>
  <si>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</si>
  <si>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</si>
  <si>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</si>
  <si>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</si>
  <si>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</si>
  <si>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</si>
  <si>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</si>
  <si>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</si>
  <si>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</si>
  <si>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</si>
  <si>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</si>
  <si>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</si>
  <si>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</si>
  <si>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</si>
  <si>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</si>
  <si>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</si>
  <si>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</si>
  <si>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</si>
  <si>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</si>
  <si>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</si>
  <si>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</si>
  <si>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</si>
  <si>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</si>
  <si>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</si>
  <si>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</si>
  <si>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</si>
  <si>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</si>
  <si>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</si>
  <si>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</si>
  <si>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</si>
  <si>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</si>
  <si>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</si>
  <si>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</si>
  <si>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</si>
  <si>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</si>
  <si>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</si>
  <si>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</si>
  <si>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</si>
  <si>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</si>
  <si>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</si>
  <si>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</si>
  <si>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</si>
  <si>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</si>
  <si>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</si>
  <si>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</si>
  <si>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</si>
  <si>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</si>
  <si>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</si>
  <si>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</si>
  <si>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</si>
  <si>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</si>
  <si>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</si>
  <si>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</si>
  <si>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</si>
  <si>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</si>
  <si>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</si>
  <si>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</si>
  <si>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</si>
  <si>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</si>
  <si>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</si>
  <si>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</si>
  <si>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</si>
  <si>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</si>
  <si>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</si>
  <si>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</si>
  <si>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</si>
  <si>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</si>
  <si>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</si>
  <si>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</si>
  <si>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</si>
  <si>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</si>
  <si>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</si>
  <si>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</si>
  <si>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</si>
  <si>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</si>
  <si>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</si>
  <si>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</si>
  <si>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</si>
  <si>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</si>
  <si>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</si>
  <si>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</si>
  <si>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</si>
  <si>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</si>
  <si>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</si>
  <si>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</si>
  <si>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</si>
  <si>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</si>
  <si>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</si>
  <si>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</si>
  <si>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</si>
  <si>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</si>
  <si>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</si>
  <si>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</si>
  <si>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</si>
  <si>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</si>
  <si>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</si>
  <si>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</si>
  <si>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</si>
  <si>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</si>
  <si>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</si>
  <si>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</si>
  <si>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</si>
  <si>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</si>
  <si>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</si>
  <si>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</si>
  <si>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</si>
  <si>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</si>
  <si>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</si>
  <si>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</si>
  <si>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</si>
  <si>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</si>
  <si>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</si>
  <si>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</si>
  <si>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</si>
  <si>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</si>
  <si>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</si>
  <si>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</si>
  <si>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</si>
  <si>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</si>
  <si>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</si>
  <si>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</si>
  <si>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</si>
  <si>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</si>
  <si>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</si>
  <si>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</si>
  <si>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</si>
  <si>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</si>
  <si>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</si>
  <si>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</si>
  <si>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</si>
  <si>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</si>
  <si>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</si>
  <si>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</si>
  <si>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</si>
  <si>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</si>
  <si>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</si>
  <si>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</si>
  <si>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</si>
  <si>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</si>
  <si>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</si>
  <si>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</si>
  <si>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</si>
  <si>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</si>
  <si>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</si>
  <si>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</si>
  <si>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</si>
  <si>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</si>
  <si>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</si>
  <si>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</si>
  <si>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</si>
  <si>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</si>
  <si>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</si>
  <si>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</si>
  <si>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</si>
  <si>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</si>
  <si>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</si>
  <si>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</si>
  <si>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</si>
  <si>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</si>
  <si>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</si>
  <si>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</si>
  <si>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</si>
  <si>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</si>
  <si>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</si>
  <si>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</si>
  <si>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</si>
  <si>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</si>
  <si>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</si>
  <si>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</si>
  <si>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</si>
  <si>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</si>
  <si>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</si>
  <si>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</si>
  <si>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</si>
  <si>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</si>
  <si>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</si>
  <si>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</si>
  <si>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</si>
  <si>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</si>
  <si>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</si>
  <si>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</si>
  <si>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</si>
  <si>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</si>
  <si>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</si>
  <si>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</si>
  <si>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</si>
  <si>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</si>
  <si>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</si>
  <si>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</si>
  <si>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</si>
  <si>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</si>
  <si>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</si>
  <si>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</si>
  <si>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</si>
  <si>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</si>
  <si>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</si>
  <si>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</si>
  <si>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</si>
  <si>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</si>
  <si>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</si>
  <si>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</si>
  <si>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</si>
  <si>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</si>
  <si>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</si>
  <si>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</si>
  <si>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</si>
  <si>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</si>
  <si>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</si>
  <si>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</si>
  <si>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</si>
  <si>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</si>
  <si>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</si>
  <si>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</si>
  <si>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</si>
  <si>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</si>
  <si>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</si>
  <si>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</si>
  <si>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</si>
  <si>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</si>
  <si>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</si>
  <si>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</si>
  <si>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</si>
  <si>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</si>
  <si>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</si>
  <si>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</si>
  <si>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</si>
  <si>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</si>
  <si>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</si>
  <si>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</si>
  <si>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</si>
  <si>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</si>
  <si>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</si>
  <si>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</si>
  <si>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</si>
  <si>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</si>
  <si>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</si>
  <si>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</si>
  <si>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</si>
  <si>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</si>
  <si>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</si>
  <si>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</si>
  <si>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</si>
  <si>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</si>
  <si>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</si>
  <si>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</si>
  <si>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</si>
  <si>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</si>
  <si>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</si>
  <si>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</si>
  <si>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</si>
  <si>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</si>
  <si>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</si>
  <si>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</si>
  <si>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</si>
  <si>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</si>
  <si>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</si>
  <si>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</si>
  <si>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</si>
  <si>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</si>
  <si>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</si>
  <si>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</si>
  <si>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</si>
  <si>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</si>
  <si>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</si>
  <si>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</si>
  <si>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</si>
  <si>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</si>
  <si>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</si>
  <si>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</si>
  <si>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</si>
  <si>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</si>
  <si>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</si>
  <si>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</si>
  <si>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</si>
  <si>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</si>
  <si>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</si>
  <si>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</si>
  <si>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</si>
  <si>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</si>
  <si>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</si>
  <si>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</si>
  <si>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</si>
  <si>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</si>
  <si>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</si>
  <si>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</si>
  <si>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</si>
  <si>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</si>
  <si>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</si>
  <si>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</si>
  <si>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</si>
  <si>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</si>
  <si>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</si>
  <si>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</si>
  <si>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</si>
  <si>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</si>
  <si>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</si>
  <si>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</si>
  <si>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</si>
  <si>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</si>
  <si>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</si>
  <si>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</si>
  <si>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</si>
  <si>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</si>
  <si>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</si>
  <si>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</si>
  <si>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</si>
  <si>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</si>
  <si>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</si>
  <si>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</si>
  <si>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</si>
  <si>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</si>
  <si>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</si>
  <si>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</si>
  <si>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</si>
  <si>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</si>
  <si>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</si>
  <si>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</si>
  <si>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</si>
  <si>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</si>
  <si>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</si>
  <si>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</si>
  <si>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</si>
  <si>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</si>
  <si>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</si>
  <si>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</si>
  <si>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</si>
  <si>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</si>
  <si>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</si>
  <si>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</si>
  <si>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</si>
  <si>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</si>
  <si>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</si>
  <si>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</si>
  <si>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</si>
  <si>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</si>
  <si>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</si>
  <si>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</si>
  <si>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</si>
  <si>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</si>
  <si>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</si>
  <si>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</si>
  <si>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</si>
  <si>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</si>
  <si>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</si>
  <si>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</si>
  <si>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</si>
  <si>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</si>
  <si>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</si>
  <si>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</si>
  <si>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</si>
  <si>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</si>
  <si>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</si>
  <si>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</si>
  <si>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</si>
  <si>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</si>
  <si>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</si>
  <si>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</si>
  <si>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</si>
  <si>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</si>
  <si>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</si>
  <si>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</si>
  <si>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</si>
  <si>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</si>
  <si>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</si>
  <si>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</si>
  <si>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</si>
  <si>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</si>
  <si>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</si>
  <si>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</si>
  <si>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</si>
  <si>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</si>
  <si>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</si>
  <si>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</si>
  <si>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</si>
  <si>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</si>
  <si>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</si>
  <si>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</si>
  <si>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</si>
  <si>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</si>
  <si>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</si>
  <si>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</si>
  <si>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</si>
  <si>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</si>
  <si>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</si>
  <si>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</si>
  <si>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</si>
  <si>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</si>
  <si>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</si>
  <si>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</si>
  <si>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</si>
  <si>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</si>
  <si>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</si>
  <si>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</si>
  <si>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</si>
  <si>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</si>
  <si>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</si>
  <si>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</si>
  <si>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</si>
  <si>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</si>
  <si>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</si>
  <si>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</si>
  <si>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</si>
  <si>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</si>
  <si>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</si>
  <si>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</si>
  <si>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</si>
  <si>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</si>
  <si>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</si>
  <si>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</si>
  <si>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</si>
  <si>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</si>
  <si>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</si>
  <si>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</si>
  <si>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</si>
  <si>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</si>
  <si>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</si>
  <si>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</si>
  <si>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</si>
  <si>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</si>
  <si>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</si>
  <si>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</si>
  <si>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</si>
  <si>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</si>
  <si>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</si>
  <si>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</si>
  <si>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</si>
  <si>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</si>
  <si>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</si>
  <si>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</si>
  <si>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</si>
  <si>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</si>
  <si>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</si>
  <si>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</si>
  <si>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</si>
  <si>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</si>
  <si>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</si>
  <si>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</si>
  <si>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</si>
  <si>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</si>
  <si>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</si>
  <si>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</si>
  <si>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</si>
  <si>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</si>
  <si>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</si>
  <si>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</si>
  <si>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</si>
  <si>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</si>
  <si>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</si>
  <si>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</si>
  <si>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</si>
  <si>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</si>
  <si>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</si>
  <si>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</si>
  <si>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</si>
  <si>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</si>
  <si>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</si>
  <si>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</si>
  <si>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</si>
  <si>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</si>
  <si>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</si>
  <si>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</si>
  <si>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</si>
  <si>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</si>
  <si>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</si>
  <si>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</si>
  <si>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</si>
  <si>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</si>
  <si>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</si>
  <si>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</si>
  <si>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</si>
  <si>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</si>
  <si>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</si>
  <si>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</si>
  <si>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</si>
  <si>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</si>
  <si>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</si>
  <si>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</si>
  <si>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</si>
  <si>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</si>
  <si>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</si>
  <si>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</si>
  <si>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</si>
  <si>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</si>
  <si>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</si>
  <si>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</si>
  <si>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</si>
  <si>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</si>
  <si>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</si>
  <si>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</si>
  <si>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</si>
  <si>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</si>
  <si>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</si>
  <si>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</si>
  <si>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</si>
  <si>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</si>
  <si>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</si>
  <si>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</si>
  <si>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</si>
  <si>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</si>
  <si>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</si>
  <si>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</si>
  <si>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</si>
  <si>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</si>
  <si>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</si>
  <si>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</si>
  <si>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</si>
  <si>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</si>
  <si>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</si>
  <si>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</si>
  <si>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</si>
  <si>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</si>
  <si>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</si>
  <si>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</si>
  <si>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</si>
  <si>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</si>
  <si>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</si>
  <si>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</si>
  <si>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</si>
  <si>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</si>
  <si>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</si>
  <si>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</si>
  <si>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</si>
  <si>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</si>
  <si>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</si>
  <si>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</si>
  <si>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</si>
  <si>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</si>
  <si>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</si>
  <si>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</si>
  <si>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</si>
  <si>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</si>
  <si>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</si>
  <si>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</si>
  <si>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</si>
  <si>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</si>
  <si>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</si>
  <si>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</si>
  <si>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</si>
  <si>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</si>
  <si>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</si>
  <si>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</si>
  <si>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</si>
  <si>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</si>
  <si>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</si>
  <si>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</si>
  <si>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</si>
  <si>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</si>
  <si>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</si>
  <si>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</si>
  <si>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</si>
  <si>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</si>
  <si>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</si>
  <si>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</si>
  <si>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</si>
  <si>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</si>
  <si>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</si>
  <si>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</si>
  <si>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</si>
  <si>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</si>
  <si>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</si>
  <si>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</si>
  <si>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</si>
  <si>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</si>
  <si>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</si>
  <si>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</si>
  <si>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</si>
  <si>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</si>
  <si>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</si>
  <si>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</si>
  <si>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</si>
  <si>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</si>
  <si>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</si>
  <si>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</si>
  <si>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</si>
  <si>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</si>
  <si>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</si>
  <si>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</si>
  <si>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</si>
  <si>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</si>
  <si>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</si>
  <si>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</si>
  <si>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</si>
  <si>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</si>
  <si>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</si>
  <si>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</si>
  <si>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</si>
  <si>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</si>
  <si>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</si>
  <si>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</si>
  <si>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</si>
  <si>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</si>
  <si>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</si>
  <si>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</si>
  <si>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</si>
  <si>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</si>
  <si>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</si>
  <si>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</si>
  <si>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</si>
  <si>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</si>
  <si>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</si>
  <si>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</si>
  <si>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</si>
  <si>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</si>
  <si>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</si>
  <si>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</si>
  <si>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</si>
  <si>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</si>
  <si>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</si>
  <si>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</si>
  <si>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</si>
  <si>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</si>
  <si>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</si>
  <si>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</si>
  <si>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</si>
  <si>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</si>
  <si>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</si>
  <si>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</si>
  <si>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</si>
  <si>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</si>
  <si>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</si>
  <si>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</si>
  <si>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</si>
  <si>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</si>
  <si>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</si>
  <si>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</si>
  <si>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</si>
  <si>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</si>
  <si>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</si>
  <si>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</si>
  <si>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</si>
  <si>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</si>
  <si>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</si>
  <si>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</si>
  <si>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</si>
  <si>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</si>
  <si>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</si>
  <si>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</si>
  <si>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</si>
  <si>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</si>
  <si>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</si>
  <si>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</si>
  <si>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</si>
  <si>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</si>
  <si>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</si>
  <si>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</si>
  <si>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</si>
  <si>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</si>
  <si>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</si>
  <si>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</si>
  <si>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</si>
  <si>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</si>
  <si>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</si>
  <si>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</si>
  <si>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</si>
  <si>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</si>
  <si>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</si>
  <si>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</si>
  <si>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</si>
  <si>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</si>
  <si>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</si>
  <si>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</si>
  <si>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</si>
  <si>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</si>
  <si>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</si>
  <si>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</si>
  <si>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</si>
  <si>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</si>
  <si>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</si>
  <si>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</si>
  <si>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</si>
  <si>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</si>
  <si>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</si>
  <si>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</si>
  <si>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</si>
  <si>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</si>
  <si>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</si>
  <si>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</si>
  <si>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</si>
  <si>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</si>
  <si>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</si>
  <si>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</si>
  <si>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</si>
  <si>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</si>
  <si>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</si>
  <si>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</si>
  <si>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</si>
  <si>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</si>
  <si>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</si>
  <si>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</si>
  <si>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</si>
  <si>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</si>
  <si>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</si>
  <si>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</si>
  <si>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</si>
  <si>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</si>
  <si>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</si>
  <si>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</si>
  <si>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</si>
  <si>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</si>
  <si>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</si>
  <si>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</si>
  <si>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</si>
  <si>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</si>
  <si>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</si>
  <si>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</si>
  <si>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</si>
  <si>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</si>
  <si>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</si>
  <si>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</si>
  <si>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</si>
  <si>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</si>
  <si>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</si>
  <si>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</si>
  <si>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</si>
  <si>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</si>
  <si>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</si>
  <si>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</si>
  <si>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</si>
  <si>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</si>
  <si>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</si>
  <si>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</si>
  <si>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</si>
  <si>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</si>
  <si>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</si>
  <si>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</si>
  <si>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</si>
  <si>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</si>
  <si>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</si>
  <si>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</si>
  <si>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</si>
  <si>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</si>
  <si>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</si>
  <si>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</si>
  <si>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</si>
  <si>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</si>
  <si>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</si>
  <si>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</si>
  <si>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</si>
  <si>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</si>
  <si>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</si>
  <si>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</si>
  <si>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</si>
  <si>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</si>
  <si>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</si>
  <si>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</si>
  <si>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</si>
  <si>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</si>
  <si>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</si>
  <si>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</si>
  <si>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</si>
  <si>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</si>
  <si>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</si>
  <si>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</si>
  <si>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</si>
  <si>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</si>
  <si>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</si>
  <si>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</si>
  <si>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</si>
  <si>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</si>
  <si>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</si>
  <si>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</si>
  <si>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</si>
  <si>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</si>
  <si>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</si>
  <si>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</si>
  <si>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</si>
  <si>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</si>
  <si>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</si>
  <si>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</si>
  <si>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</si>
  <si>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</si>
  <si>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</si>
  <si>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</si>
  <si>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</si>
  <si>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</si>
  <si>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</si>
  <si>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</si>
  <si>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</si>
  <si>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</si>
  <si>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</si>
  <si>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</si>
  <si>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</si>
  <si>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</si>
  <si>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</si>
  <si>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</si>
  <si>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</si>
  <si>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</si>
  <si>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</si>
  <si>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</si>
  <si>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</si>
  <si>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</si>
  <si>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</si>
  <si>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</si>
  <si>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</si>
  <si>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</si>
  <si>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</si>
  <si>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</si>
  <si>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</si>
  <si>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</si>
  <si>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</si>
  <si>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</si>
  <si>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</si>
  <si>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</si>
  <si>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</si>
  <si>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</si>
  <si>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</si>
  <si>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</si>
  <si>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</si>
  <si>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</si>
  <si>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</si>
  <si>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</si>
  <si>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</si>
  <si>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</si>
  <si>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</si>
  <si>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</si>
  <si>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</si>
  <si>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</si>
  <si>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</si>
  <si>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</si>
  <si>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</si>
  <si>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</si>
  <si>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</si>
  <si>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</si>
  <si>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</si>
  <si>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</si>
  <si>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</si>
  <si>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</si>
  <si>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</si>
  <si>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</si>
  <si>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</si>
  <si>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</si>
  <si>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</si>
  <si>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</si>
  <si>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</si>
  <si>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</si>
  <si>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</si>
  <si>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</si>
  <si>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</si>
  <si>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</si>
  <si>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</si>
  <si>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</si>
  <si>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</si>
  <si>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</si>
  <si>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</si>
  <si>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</si>
  <si>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</si>
  <si>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</si>
  <si>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</si>
  <si>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</si>
  <si>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</si>
  <si>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</si>
  <si>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</si>
  <si>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</si>
  <si>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</si>
  <si>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</si>
  <si>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</si>
  <si>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</si>
  <si>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</si>
  <si>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</si>
  <si>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</si>
  <si>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</si>
  <si>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</si>
  <si>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</si>
  <si>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</si>
  <si>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</si>
  <si>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</si>
  <si>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</si>
  <si>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</si>
  <si>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</si>
  <si>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</si>
  <si>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</si>
  <si>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</si>
  <si>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</si>
  <si>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</si>
  <si>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</si>
  <si>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</si>
  <si>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</si>
  <si>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</si>
  <si>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</si>
  <si>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</si>
  <si>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</si>
  <si>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</si>
  <si>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</si>
  <si>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</si>
  <si>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</si>
  <si>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</si>
  <si>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</si>
  <si>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</si>
  <si>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</si>
  <si>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</si>
  <si>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</si>
  <si>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</si>
  <si>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</si>
  <si>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</si>
  <si>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</si>
  <si>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</si>
  <si>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</si>
  <si>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</si>
  <si>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</si>
  <si>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</si>
  <si>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</si>
  <si>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</si>
  <si>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</si>
  <si>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</si>
  <si>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</si>
  <si>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</si>
  <si>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</si>
  <si>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</si>
  <si>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</si>
  <si>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</si>
  <si>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</si>
  <si>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</si>
  <si>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</si>
  <si>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</si>
  <si>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</si>
  <si>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</si>
  <si>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</si>
  <si>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</si>
  <si>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</si>
  <si>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</si>
  <si>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</si>
  <si>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</si>
  <si>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</si>
  <si>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</si>
  <si>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</si>
  <si>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</si>
  <si>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</si>
  <si>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</si>
  <si>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</si>
  <si>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</si>
  <si>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</si>
  <si>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</si>
  <si>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</si>
  <si>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</si>
  <si>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</si>
  <si>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</si>
  <si>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</si>
  <si>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</si>
  <si>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</si>
  <si>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</si>
  <si>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</si>
  <si>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</si>
  <si>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</si>
  <si>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</si>
  <si>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</si>
  <si>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</si>
  <si>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</si>
  <si>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</si>
  <si>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</si>
  <si>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</si>
  <si>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</si>
  <si>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</si>
  <si>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</si>
  <si>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</si>
  <si>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</si>
  <si>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</si>
  <si>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</si>
  <si>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</si>
  <si>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</si>
  <si>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</si>
  <si>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</si>
  <si>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</si>
  <si>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</si>
  <si>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</si>
  <si>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</si>
  <si>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</si>
  <si>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</si>
  <si>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</si>
  <si>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</si>
  <si>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</si>
  <si>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</si>
  <si>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</si>
  <si>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</si>
  <si>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</si>
  <si>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</si>
  <si>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</si>
  <si>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</si>
  <si>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</si>
  <si>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</si>
  <si>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</si>
  <si>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</si>
  <si>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</si>
  <si>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</si>
  <si>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</si>
  <si>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</si>
  <si>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</si>
  <si>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</si>
  <si>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</si>
  <si>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</si>
  <si>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</si>
  <si>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</si>
  <si>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</si>
  <si>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</si>
  <si>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</si>
  <si>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</si>
  <si>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</si>
  <si>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</si>
  <si>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</si>
  <si>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</si>
  <si>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</si>
  <si>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</si>
  <si>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</si>
  <si>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</si>
  <si>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</si>
  <si>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</si>
  <si>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</si>
  <si>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</si>
  <si>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</si>
  <si>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</si>
  <si>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</si>
  <si>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</si>
  <si>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</si>
  <si>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</si>
  <si>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</si>
  <si>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</si>
  <si>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</si>
  <si>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</si>
  <si>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</si>
  <si>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</si>
  <si>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</si>
  <si>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</si>
  <si>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</si>
  <si>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</si>
  <si>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</si>
  <si>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</si>
  <si>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</si>
  <si>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</si>
  <si>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</si>
  <si>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</si>
  <si>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</si>
  <si>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</si>
  <si>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</si>
  <si>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</si>
  <si>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</si>
  <si>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</si>
  <si>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</si>
  <si>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</si>
  <si>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</si>
  <si>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</si>
  <si>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</si>
  <si>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</si>
  <si>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</si>
  <si>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</si>
  <si>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</si>
  <si>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</si>
  <si>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</si>
  <si>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</si>
  <si>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</si>
  <si>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</si>
  <si>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</si>
  <si>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</si>
  <si>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</si>
  <si>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</si>
  <si>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</si>
  <si>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</si>
  <si>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</si>
  <si>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</si>
  <si>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</si>
  <si>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</si>
  <si>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</si>
  <si>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</si>
  <si>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</si>
  <si>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</si>
  <si>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</si>
  <si>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</si>
  <si>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</si>
  <si>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</si>
  <si>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</si>
  <si>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</si>
  <si>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</si>
  <si>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</si>
  <si>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</si>
  <si>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</si>
  <si>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</si>
  <si>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</si>
  <si>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</si>
  <si>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</si>
  <si>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</si>
  <si>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</si>
  <si>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</si>
  <si>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</si>
  <si>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</si>
  <si>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</si>
  <si>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</si>
  <si>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</si>
  <si>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</si>
  <si>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</si>
  <si>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</si>
  <si>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</si>
  <si>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</si>
  <si>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</si>
  <si>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</si>
  <si>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</si>
  <si>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</si>
  <si>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</si>
  <si>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</si>
  <si>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</si>
  <si>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</si>
  <si>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</si>
  <si>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</si>
  <si>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</si>
  <si>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</si>
  <si>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</si>
  <si>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</si>
  <si>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</si>
  <si>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</si>
  <si>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</si>
  <si>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</si>
  <si>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</si>
  <si>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</si>
  <si>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</si>
  <si>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</si>
  <si>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</si>
  <si>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</si>
  <si>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</si>
  <si>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</si>
  <si>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</si>
  <si>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</si>
  <si>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</si>
  <si>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</si>
  <si>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</si>
  <si>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</si>
  <si>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</si>
  <si>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</si>
  <si>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</si>
  <si>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</si>
  <si>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</si>
  <si>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</si>
  <si>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</si>
  <si>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</si>
  <si>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</si>
  <si>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</si>
  <si>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</si>
  <si>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</si>
  <si>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</si>
  <si>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</si>
  <si>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</si>
  <si>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</si>
  <si>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</si>
  <si>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</si>
  <si>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</si>
  <si>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</si>
  <si>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</si>
  <si>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</si>
  <si>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</si>
  <si>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</si>
  <si>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</si>
  <si>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</si>
  <si>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</si>
  <si>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</si>
  <si>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</si>
  <si>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</si>
  <si>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</si>
  <si>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</si>
  <si>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</si>
  <si>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</si>
  <si>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</si>
  <si>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</si>
  <si>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</si>
  <si>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</si>
  <si>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</si>
  <si>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</si>
  <si>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</si>
  <si>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</si>
  <si>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</si>
  <si>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</si>
  <si>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</si>
  <si>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</si>
  <si>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</si>
  <si>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</si>
  <si>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</si>
  <si>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</si>
  <si>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</si>
  <si>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</si>
  <si>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</si>
  <si>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</si>
  <si>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</si>
  <si>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</si>
  <si>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</si>
  <si>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</si>
  <si>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</si>
  <si>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</si>
  <si>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</si>
  <si>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</si>
  <si>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</si>
  <si>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</si>
  <si>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</si>
  <si>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</si>
  <si>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</si>
  <si>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</si>
  <si>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</si>
  <si>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</si>
  <si>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</si>
  <si>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</si>
  <si>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</si>
  <si>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</si>
  <si>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</si>
  <si>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</si>
  <si>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</si>
  <si>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</si>
  <si>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</si>
  <si>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</si>
  <si>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</si>
  <si>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</si>
  <si>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</si>
  <si>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</si>
  <si>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</si>
  <si>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</si>
  <si>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</si>
  <si>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</si>
  <si>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</si>
  <si>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</si>
  <si>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</si>
  <si>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</si>
  <si>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</si>
  <si>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</si>
  <si>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</si>
  <si>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</si>
  <si>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</si>
  <si>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</si>
  <si>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</si>
  <si>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</si>
  <si>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</si>
  <si>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</si>
  <si>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</si>
  <si>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</si>
  <si>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</si>
  <si>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</si>
  <si>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</si>
  <si>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</si>
  <si>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</si>
  <si>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</si>
  <si>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</si>
  <si>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</si>
  <si>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</si>
  <si>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</si>
  <si>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</si>
  <si>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</si>
  <si>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</si>
  <si>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</si>
  <si>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</si>
  <si>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</si>
  <si>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</si>
  <si>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</si>
  <si>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</si>
  <si>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</si>
  <si>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</si>
  <si>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</si>
  <si>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</si>
  <si>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</si>
  <si>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</si>
  <si>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</si>
  <si>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</si>
  <si>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</si>
  <si>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</si>
  <si>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</si>
  <si>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</si>
  <si>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</si>
  <si>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</si>
  <si>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</si>
  <si>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</si>
  <si>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</si>
  <si>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</si>
  <si>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</si>
  <si>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</si>
  <si>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</si>
  <si>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</si>
  <si>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</si>
  <si>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</si>
  <si>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</si>
  <si>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</si>
  <si>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</si>
  <si>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</si>
  <si>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</si>
  <si>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</si>
  <si>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</si>
  <si>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</si>
  <si>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</si>
  <si>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</si>
  <si>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</si>
  <si>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</si>
  <si>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</si>
  <si>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</si>
  <si>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</si>
  <si>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</si>
  <si>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</si>
  <si>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</si>
  <si>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</si>
  <si>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</si>
  <si>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</si>
  <si>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</si>
  <si>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</si>
  <si>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</si>
  <si>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</si>
  <si>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</si>
  <si>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</si>
  <si>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</si>
  <si>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</si>
  <si>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</si>
  <si>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</si>
  <si>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</si>
  <si>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</si>
  <si>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</si>
  <si>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</si>
  <si>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</si>
  <si>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</si>
  <si>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</si>
  <si>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</si>
  <si>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</si>
  <si>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</si>
  <si>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</si>
  <si>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</si>
  <si>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</si>
  <si>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</si>
  <si>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</si>
  <si>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</si>
  <si>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</si>
  <si>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</si>
  <si>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</si>
  <si>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</si>
  <si>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</si>
  <si>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</si>
  <si>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</si>
  <si>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</si>
  <si>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</si>
  <si>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</si>
  <si>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</si>
  <si>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</si>
  <si>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</si>
  <si>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</si>
  <si>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</si>
  <si>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</si>
  <si>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</si>
  <si>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</si>
  <si>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</si>
  <si>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</si>
  <si>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</si>
  <si>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</si>
  <si>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</si>
  <si>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</si>
  <si>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</si>
  <si>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</si>
  <si>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</si>
  <si>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</si>
  <si>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</si>
  <si>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</si>
  <si>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</si>
  <si>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</si>
  <si>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</si>
  <si>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</si>
  <si>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</si>
  <si>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</si>
  <si>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</si>
  <si>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</si>
  <si>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</si>
  <si>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</si>
  <si>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</si>
  <si>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</si>
  <si>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</si>
  <si>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</si>
  <si>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</si>
  <si>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</si>
  <si>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</si>
  <si>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</si>
  <si>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</si>
  <si>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</si>
  <si>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</si>
  <si>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</si>
  <si>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</si>
  <si>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</si>
  <si>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</si>
  <si>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</si>
  <si>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</si>
  <si>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</si>
  <si>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</si>
  <si>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</si>
  <si>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</si>
  <si>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</si>
  <si>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</si>
  <si>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</si>
  <si>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</si>
  <si>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</si>
  <si>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</si>
  <si>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</si>
  <si>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</si>
  <si>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</si>
  <si>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</si>
  <si>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</si>
  <si>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</si>
  <si>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</si>
  <si>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</si>
  <si>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</si>
  <si>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</si>
  <si>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</si>
  <si>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</si>
  <si>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</si>
  <si>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</si>
  <si>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</si>
  <si>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</si>
  <si>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</si>
  <si>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</si>
  <si>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</si>
  <si>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</si>
  <si>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</si>
  <si>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</si>
  <si>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</si>
  <si>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</si>
  <si>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</si>
  <si>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</si>
  <si>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</si>
  <si>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</si>
  <si>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</si>
  <si>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</si>
  <si>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</si>
  <si>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</si>
  <si>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</si>
  <si>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</si>
  <si>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</si>
  <si>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</si>
  <si>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</si>
  <si>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</si>
  <si>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</si>
  <si>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</si>
  <si>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</si>
  <si>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</si>
  <si>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</si>
  <si>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</si>
  <si>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</si>
  <si>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</si>
  <si>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</si>
  <si>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</si>
  <si>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</si>
  <si>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</si>
  <si>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</si>
  <si>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</si>
  <si>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</si>
  <si>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</si>
  <si>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</si>
  <si>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</si>
  <si>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</si>
  <si>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</si>
  <si>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</si>
  <si>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</si>
  <si>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</si>
  <si>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</si>
  <si>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</si>
  <si>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</si>
  <si>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</si>
  <si>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</si>
  <si>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</si>
  <si>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</si>
  <si>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</si>
  <si>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</si>
  <si>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</si>
  <si>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</si>
  <si>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</si>
  <si>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</si>
  <si>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</si>
  <si>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</si>
  <si>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</si>
  <si>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</si>
  <si>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</si>
  <si>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</si>
  <si>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</si>
  <si>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</si>
  <si>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</si>
  <si>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</si>
  <si>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</si>
  <si>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</si>
  <si>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</si>
  <si>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</si>
  <si>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</si>
  <si>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</si>
  <si>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</si>
  <si>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</si>
  <si>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</si>
  <si>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</si>
  <si>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</si>
  <si>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</si>
  <si>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</si>
  <si>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</si>
  <si>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</si>
  <si>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</si>
  <si>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</si>
  <si>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</si>
  <si>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</si>
  <si>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</si>
  <si>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</si>
  <si>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</si>
  <si>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</si>
  <si>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</si>
  <si>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</si>
  <si>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</si>
  <si>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</si>
  <si>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</si>
  <si>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</si>
  <si>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</si>
  <si>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</si>
  <si>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</si>
  <si>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</si>
  <si>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</si>
  <si>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</si>
  <si>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</si>
  <si>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</si>
  <si>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</si>
  <si>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</si>
  <si>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</si>
  <si>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</si>
  <si>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</si>
  <si>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</si>
  <si>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</si>
  <si>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</si>
  <si>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</si>
  <si>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</si>
  <si>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</si>
  <si>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</si>
  <si>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</si>
  <si>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</si>
  <si>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</si>
  <si>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</si>
  <si>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</si>
  <si>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</si>
  <si>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</si>
  <si>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</si>
  <si>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</si>
  <si>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</si>
  <si>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</si>
  <si>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</si>
  <si>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</si>
  <si>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</si>
  <si>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</si>
  <si>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</si>
  <si>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</si>
  <si>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</si>
  <si>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</si>
  <si>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</si>
  <si>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</si>
  <si>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</si>
  <si>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</si>
  <si>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</si>
  <si>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</si>
  <si>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</si>
  <si>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</si>
  <si>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</si>
  <si>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</si>
  <si>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</si>
  <si>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</si>
  <si>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</si>
  <si>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</si>
  <si>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</si>
  <si>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</si>
  <si>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</si>
  <si>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</si>
  <si>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</si>
  <si>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</si>
  <si>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</si>
  <si>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</si>
  <si>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</si>
  <si>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</si>
  <si>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</si>
  <si>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</si>
  <si>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</si>
  <si>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</si>
  <si>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</si>
  <si>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</si>
  <si>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</si>
  <si>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</si>
  <si>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</si>
  <si>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</si>
  <si>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</si>
  <si>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</si>
  <si>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</si>
  <si>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</si>
  <si>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</si>
  <si>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</si>
  <si>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</si>
  <si>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</si>
  <si>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</si>
  <si>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</si>
  <si>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</si>
  <si>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</si>
  <si>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</si>
  <si>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</si>
  <si>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</si>
  <si>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</si>
  <si>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</si>
  <si>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</si>
  <si>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</si>
  <si>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</si>
  <si>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</si>
  <si>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</si>
  <si>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</si>
  <si>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</si>
  <si>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</si>
  <si>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</si>
  <si>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</si>
  <si>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</si>
  <si>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</si>
  <si>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</si>
  <si>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</si>
  <si>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</si>
  <si>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</si>
  <si>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</si>
  <si>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</si>
  <si>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</si>
  <si>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</si>
  <si>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</si>
  <si>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</si>
  <si>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</si>
  <si>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</si>
  <si>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</si>
  <si>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</si>
  <si>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</si>
  <si>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</si>
  <si>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</si>
  <si>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</si>
  <si>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</si>
  <si>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</si>
  <si>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</si>
  <si>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</si>
  <si>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</si>
  <si>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</si>
  <si>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</si>
  <si>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</si>
  <si>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</si>
  <si>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</si>
  <si>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</si>
  <si>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</si>
  <si>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</si>
  <si>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</si>
  <si>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</si>
  <si>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</si>
  <si>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</si>
  <si>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</si>
  <si>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</si>
  <si>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</si>
  <si>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</si>
  <si>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</si>
  <si>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</si>
  <si>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</si>
  <si>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</si>
  <si>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</si>
  <si>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</si>
  <si>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</si>
  <si>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</si>
  <si>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</si>
  <si>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</si>
  <si>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</si>
  <si>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</si>
  <si>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</si>
  <si>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</si>
  <si>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</si>
  <si>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</si>
  <si>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</si>
  <si>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</si>
  <si>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</si>
  <si>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</si>
  <si>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</si>
  <si>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</si>
  <si>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</si>
  <si>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</si>
  <si>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</si>
  <si>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</si>
  <si>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</si>
  <si>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</si>
  <si>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</si>
  <si>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</si>
  <si>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</si>
  <si>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</si>
  <si>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</si>
  <si>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</si>
  <si>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</si>
  <si>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</si>
  <si>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</si>
  <si>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</si>
  <si>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</si>
  <si>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</si>
  <si>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</si>
  <si>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</si>
  <si>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</si>
  <si>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</si>
  <si>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</si>
  <si>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</si>
  <si>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</si>
  <si>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</si>
  <si>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</si>
  <si>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</si>
  <si>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</si>
  <si>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</si>
  <si>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</si>
  <si>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</si>
  <si>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</si>
  <si>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</si>
  <si>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</si>
  <si>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</si>
  <si>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</si>
  <si>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</si>
  <si>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</si>
  <si>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</si>
  <si>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</si>
  <si>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</si>
  <si>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</si>
  <si>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</si>
  <si>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</si>
  <si>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</si>
  <si>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</si>
  <si>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</si>
  <si>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</si>
  <si>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</si>
  <si>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</si>
  <si>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</si>
  <si>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</si>
  <si>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</si>
  <si>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</si>
  <si>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</si>
  <si>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</si>
  <si>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</si>
  <si>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</si>
  <si>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</si>
  <si>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</si>
  <si>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</si>
  <si>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</si>
  <si>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</si>
  <si>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</si>
  <si>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</si>
  <si>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</si>
  <si>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</si>
  <si>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</si>
  <si>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</si>
  <si>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</si>
  <si>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</si>
  <si>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</si>
  <si>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</si>
  <si>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</si>
  <si>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</si>
  <si>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</si>
  <si>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</si>
  <si>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</si>
  <si>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</si>
  <si>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</si>
  <si>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</si>
  <si>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</si>
  <si>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</si>
  <si>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</si>
  <si>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</si>
  <si>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</si>
  <si>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</si>
  <si>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</si>
  <si>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</si>
  <si>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</si>
  <si>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</si>
  <si>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</si>
  <si>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</si>
  <si>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</si>
  <si>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</si>
  <si>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</si>
  <si>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</si>
  <si>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</si>
  <si>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</si>
  <si>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</si>
  <si>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</si>
  <si>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</si>
  <si>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</si>
  <si>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</si>
  <si>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</si>
  <si>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</si>
  <si>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</si>
  <si>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</si>
  <si>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</si>
  <si>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</si>
  <si>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</si>
  <si>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</si>
  <si>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</si>
  <si>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</si>
  <si>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</si>
  <si>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</si>
  <si>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</si>
  <si>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</si>
  <si>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</si>
  <si>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</si>
  <si>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</si>
  <si>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</si>
  <si>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</si>
  <si>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</si>
  <si>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</si>
  <si>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</si>
  <si>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</si>
  <si>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</si>
  <si>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</si>
  <si>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</si>
  <si>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</si>
  <si>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</si>
  <si>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</si>
  <si>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</si>
  <si>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</si>
  <si>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</si>
  <si>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</si>
  <si>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</si>
  <si>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</si>
  <si>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</si>
  <si>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</si>
  <si>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</si>
  <si>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</si>
  <si>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</si>
  <si>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</si>
  <si>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</si>
  <si>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</si>
  <si>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</si>
  <si>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</si>
  <si>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</si>
  <si>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</si>
  <si>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</si>
  <si>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</si>
  <si>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</si>
  <si>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</si>
  <si>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</si>
  <si>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</si>
  <si>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</si>
  <si>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</si>
  <si>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</si>
  <si>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</si>
  <si>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</si>
  <si>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</si>
  <si>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</si>
  <si>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</si>
  <si>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</si>
  <si>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</si>
  <si>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</si>
  <si>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</si>
  <si>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</si>
  <si>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</si>
  <si>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</si>
  <si>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</si>
  <si>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</si>
  <si>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</si>
  <si>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</si>
  <si>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</si>
  <si>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</si>
  <si>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</si>
  <si>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</si>
  <si>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</si>
  <si>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</si>
  <si>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</si>
  <si>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</si>
  <si>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</si>
  <si>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</si>
  <si>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</si>
  <si>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</si>
  <si>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</si>
  <si>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</si>
  <si>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</si>
  <si>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</si>
  <si>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</si>
  <si>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</si>
  <si>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</si>
  <si>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</si>
  <si>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</si>
  <si>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</si>
  <si>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</si>
  <si>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</si>
  <si>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</si>
  <si>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</si>
  <si>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</si>
  <si>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</si>
  <si>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</si>
  <si>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</si>
  <si>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</si>
  <si>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</si>
  <si>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</si>
  <si>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</si>
  <si>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</si>
  <si>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</si>
  <si>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</si>
  <si>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</si>
  <si>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</si>
  <si>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</si>
  <si>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</si>
  <si>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</si>
  <si>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</si>
  <si>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</si>
  <si>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</si>
  <si>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</si>
  <si>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</si>
  <si>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</si>
  <si>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</si>
  <si>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</si>
  <si>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</si>
  <si>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</si>
  <si>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</si>
  <si>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</si>
  <si>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</si>
  <si>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</si>
  <si>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</si>
  <si>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</si>
  <si>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</si>
  <si>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</si>
  <si>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</si>
  <si>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</si>
  <si>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</si>
  <si>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</si>
  <si>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</si>
  <si>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</si>
  <si>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</si>
  <si>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</si>
  <si>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</si>
  <si>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</si>
  <si>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</si>
  <si>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</si>
  <si>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</si>
  <si>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</si>
  <si>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</si>
  <si>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</si>
  <si>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</si>
  <si>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</si>
  <si>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</si>
  <si>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</si>
  <si>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</si>
  <si>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</si>
  <si>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</si>
  <si>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</si>
  <si>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</si>
  <si>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</si>
  <si>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</si>
  <si>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</si>
  <si>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</si>
  <si>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</si>
  <si>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</si>
  <si>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</si>
  <si>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</si>
  <si>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</si>
  <si>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</si>
  <si>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</si>
  <si>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</si>
  <si>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</si>
  <si>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</si>
  <si>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</si>
  <si>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</si>
  <si>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</si>
  <si>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</si>
  <si>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</si>
  <si>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</si>
  <si>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</si>
  <si>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</si>
  <si>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</si>
  <si>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</si>
  <si>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</si>
  <si>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</si>
  <si>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</si>
  <si>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</si>
  <si>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</si>
  <si>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</si>
  <si>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</si>
  <si>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</si>
  <si>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</si>
  <si>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</si>
  <si>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</si>
  <si>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</si>
  <si>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</si>
  <si>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</si>
  <si>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</si>
  <si>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</si>
  <si>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</si>
  <si>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</si>
  <si>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</si>
  <si>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</si>
  <si>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</si>
  <si>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</si>
  <si>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</si>
  <si>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</si>
  <si>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</si>
  <si>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</si>
  <si>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</si>
  <si>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</si>
  <si>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</si>
  <si>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</si>
  <si>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</si>
  <si>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</si>
  <si>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</si>
  <si>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</si>
  <si>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</si>
  <si>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</si>
  <si>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</si>
  <si>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</si>
  <si>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</si>
  <si>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</si>
  <si>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</si>
  <si>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</si>
  <si>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</si>
  <si>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</si>
  <si>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</si>
  <si>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</si>
  <si>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</si>
  <si>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</si>
  <si>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</si>
  <si>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</si>
  <si>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</si>
  <si>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</si>
  <si>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</si>
  <si>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</si>
  <si>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</si>
  <si>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</si>
  <si>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</si>
  <si>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</si>
  <si>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</si>
  <si>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</si>
  <si>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</si>
  <si>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</si>
  <si>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</si>
  <si>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</si>
  <si>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</si>
  <si>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</si>
  <si>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</si>
  <si>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</si>
  <si>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</si>
  <si>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</si>
  <si>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</si>
  <si>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</si>
  <si>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</si>
  <si>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</si>
  <si>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</si>
  <si>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</si>
  <si>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</si>
  <si>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</si>
  <si>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</si>
  <si>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</si>
  <si>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</si>
  <si>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</si>
  <si>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</si>
  <si>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</si>
  <si>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</si>
  <si>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</si>
  <si>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</si>
  <si>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</si>
  <si>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</si>
  <si>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</si>
  <si>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</si>
  <si>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</si>
  <si>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</si>
  <si>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</si>
  <si>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</si>
  <si>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</si>
  <si>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</si>
  <si>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</si>
  <si>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</si>
  <si>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</si>
  <si>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</si>
  <si>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</si>
  <si>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</si>
  <si>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</si>
  <si>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</si>
  <si>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</si>
  <si>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</si>
  <si>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</si>
  <si>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</si>
  <si>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</si>
  <si>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</si>
  <si>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</si>
  <si>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</si>
  <si>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</si>
  <si>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</si>
  <si>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</si>
  <si>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</si>
  <si>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</si>
  <si>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</si>
  <si>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</si>
  <si>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</si>
  <si>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</si>
  <si>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</si>
  <si>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</si>
  <si>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</si>
  <si>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</si>
  <si>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</si>
  <si>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</si>
  <si>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</si>
  <si>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</si>
  <si>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</si>
  <si>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</si>
  <si>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</si>
  <si>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</si>
  <si>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</si>
  <si>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</si>
  <si>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</si>
  <si>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</si>
  <si>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</si>
  <si>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</si>
  <si>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</si>
  <si>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</si>
  <si>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</si>
  <si>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</si>
  <si>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</si>
  <si>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</si>
  <si>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</si>
  <si>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</si>
  <si>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</si>
  <si>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</si>
  <si>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</si>
  <si>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</si>
  <si>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</si>
  <si>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</si>
  <si>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</si>
  <si>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</si>
  <si>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</si>
  <si>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</si>
  <si>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</si>
  <si>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</si>
  <si>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</si>
  <si>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</si>
  <si>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</si>
  <si>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</si>
  <si>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</si>
  <si>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</si>
  <si>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</si>
  <si>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</si>
  <si>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</si>
  <si>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</si>
  <si>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</si>
  <si>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</si>
  <si>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</si>
  <si>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</si>
  <si>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</si>
  <si>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</si>
  <si>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</si>
  <si>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</si>
  <si>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</si>
  <si>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</si>
  <si>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</si>
  <si>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</si>
  <si>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</si>
  <si>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</si>
  <si>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</si>
  <si>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</si>
  <si>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</si>
  <si>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</si>
  <si>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</si>
  <si>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</si>
  <si>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</si>
  <si>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</si>
  <si>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</si>
  <si>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</si>
  <si>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</si>
  <si>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</si>
  <si>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</si>
  <si>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</si>
  <si>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</si>
  <si>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</si>
  <si>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</si>
  <si>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</si>
  <si>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</si>
  <si>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</si>
  <si>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</si>
  <si>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</si>
  <si>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</si>
  <si>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</si>
  <si>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</si>
  <si>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</si>
  <si>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</si>
  <si>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</si>
  <si>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</si>
  <si>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</si>
  <si>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</si>
  <si>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</si>
  <si>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</si>
  <si>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</si>
  <si>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</si>
  <si>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</si>
  <si>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</si>
  <si>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</si>
  <si>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</si>
  <si>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</si>
  <si>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</si>
  <si>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</si>
  <si>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</si>
  <si>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</si>
  <si>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</si>
  <si>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</si>
  <si>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</si>
  <si>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</si>
  <si>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</si>
  <si>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</si>
  <si>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</si>
  <si>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</si>
  <si>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</si>
  <si>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</si>
  <si>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</si>
  <si>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</si>
  <si>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</si>
  <si>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</si>
  <si>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</si>
  <si>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</si>
  <si>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</si>
  <si>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</si>
  <si>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</si>
  <si>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</si>
  <si>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</si>
  <si>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</si>
  <si>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</si>
  <si>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</si>
  <si>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</si>
  <si>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</si>
  <si>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</si>
  <si>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</si>
  <si>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</si>
  <si>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</si>
  <si>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</si>
  <si>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</si>
  <si>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</si>
  <si>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</si>
  <si>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</si>
  <si>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</si>
  <si>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</si>
  <si>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</si>
  <si>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</si>
  <si>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</si>
  <si>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</si>
  <si>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</si>
  <si>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</si>
  <si>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</si>
  <si>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</si>
  <si>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</si>
  <si>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</si>
  <si>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</si>
  <si>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</si>
  <si>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</si>
  <si>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</si>
  <si>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</si>
  <si>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</si>
  <si>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</si>
  <si>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</si>
  <si>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</si>
  <si>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</si>
  <si>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</si>
  <si>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</si>
  <si>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</si>
  <si>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</si>
  <si>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</si>
  <si>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</si>
  <si>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</si>
  <si>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</si>
  <si>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</si>
  <si>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</si>
  <si>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</si>
  <si>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</si>
  <si>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</si>
  <si>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</si>
  <si>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</si>
  <si>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</si>
  <si>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</si>
  <si>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</si>
  <si>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</si>
  <si>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</si>
  <si>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</si>
  <si>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</si>
  <si>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</si>
  <si>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</si>
  <si>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</si>
  <si>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</si>
  <si>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</si>
  <si>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</si>
  <si>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</si>
  <si>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</si>
  <si>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</si>
  <si>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</si>
  <si>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</si>
  <si>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</si>
  <si>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</si>
  <si>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</si>
  <si>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</si>
  <si>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</si>
  <si>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</si>
  <si>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</si>
  <si>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</si>
  <si>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</si>
  <si>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</si>
  <si>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</si>
  <si>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</si>
  <si>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</si>
  <si>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</si>
  <si>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</si>
  <si>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</si>
  <si>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</si>
  <si>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</si>
  <si>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</si>
  <si>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</si>
  <si>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</si>
  <si>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</si>
  <si>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</si>
  <si>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</si>
  <si>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</si>
  <si>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</si>
  <si>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</si>
  <si>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</si>
  <si>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</si>
  <si>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</si>
  <si>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</si>
  <si>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</si>
  <si>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</si>
  <si>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</si>
  <si>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</si>
  <si>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</si>
  <si>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</si>
  <si>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</si>
  <si>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</si>
  <si>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</si>
  <si>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</si>
  <si>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</si>
  <si>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</si>
  <si>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</si>
  <si>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</si>
  <si>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</si>
  <si>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</si>
  <si>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</si>
  <si>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</si>
  <si>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</si>
  <si>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</si>
  <si>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</si>
  <si>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</si>
  <si>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</si>
  <si>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</si>
  <si>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</si>
  <si>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</si>
  <si>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</si>
  <si>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</si>
  <si>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</si>
  <si>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</si>
  <si>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</si>
  <si>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</si>
  <si>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</si>
  <si>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</si>
  <si>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</si>
  <si>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</si>
  <si>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</si>
  <si>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</si>
  <si>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</si>
  <si>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</si>
  <si>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</si>
  <si>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</si>
  <si>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</si>
  <si>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</si>
  <si>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</si>
  <si>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</si>
  <si>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</si>
  <si>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</si>
  <si>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</si>
  <si>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</si>
  <si>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</si>
  <si>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</si>
  <si>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</si>
  <si>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</si>
  <si>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</si>
  <si>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</si>
  <si>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</si>
  <si>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</si>
  <si>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</si>
  <si>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</si>
  <si>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</si>
  <si>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</si>
  <si>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</si>
  <si>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</si>
  <si>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</si>
  <si>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</si>
  <si>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</si>
  <si>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</si>
  <si>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</si>
  <si>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</si>
  <si>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</si>
  <si>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</si>
  <si>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</si>
  <si>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</si>
  <si>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</si>
  <si>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</si>
  <si>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</si>
  <si>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</si>
  <si>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</si>
  <si>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</si>
  <si>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</si>
  <si>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</si>
  <si>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</si>
  <si>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</si>
  <si>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</si>
  <si>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</si>
  <si>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</si>
  <si>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</si>
  <si>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</si>
  <si>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</si>
  <si>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</si>
  <si>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</si>
  <si>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</si>
  <si>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</si>
  <si>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</si>
  <si>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</si>
  <si>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</si>
  <si>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</si>
  <si>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</si>
  <si>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</si>
  <si>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</si>
  <si>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</si>
  <si>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</si>
  <si>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</si>
  <si>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</si>
  <si>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</si>
  <si>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</si>
  <si>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</si>
  <si>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</si>
  <si>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</si>
  <si>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</si>
  <si>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</si>
  <si>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</si>
  <si>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</si>
  <si>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</si>
  <si>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</si>
  <si>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</si>
  <si>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</si>
  <si>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</si>
  <si>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</si>
  <si>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</si>
  <si>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</si>
  <si>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</si>
  <si>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</si>
  <si>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</si>
  <si>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</si>
  <si>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</si>
  <si>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</si>
  <si>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</si>
  <si>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</si>
  <si>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</si>
  <si>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</si>
  <si>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</si>
  <si>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</si>
  <si>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</si>
  <si>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</si>
  <si>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</si>
  <si>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</si>
  <si>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</si>
  <si>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</si>
  <si>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</si>
  <si>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</si>
  <si>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</si>
  <si>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</si>
  <si>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</si>
  <si>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</si>
  <si>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</si>
  <si>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</si>
  <si>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</si>
  <si>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</si>
  <si>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</si>
  <si>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</si>
  <si>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</si>
  <si>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</si>
  <si>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</si>
  <si>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</si>
  <si>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</si>
  <si>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</si>
  <si>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</si>
  <si>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</si>
  <si>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</si>
  <si>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</si>
  <si>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</si>
  <si>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</si>
  <si>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</si>
  <si>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</si>
  <si>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</si>
  <si>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</si>
  <si>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</si>
  <si>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</si>
  <si>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</si>
  <si>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</si>
  <si>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</si>
  <si>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</si>
  <si>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</si>
  <si>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</si>
  <si>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</si>
  <si>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</si>
  <si>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</si>
  <si>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</si>
  <si>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</si>
  <si>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</si>
  <si>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</si>
  <si>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</si>
  <si>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</si>
  <si>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</si>
  <si>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</si>
  <si>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</si>
  <si>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</si>
  <si>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</si>
  <si>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</si>
  <si>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</si>
  <si>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</si>
  <si>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</si>
  <si>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</si>
  <si>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</si>
  <si>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</si>
  <si>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</si>
  <si>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</si>
  <si>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</si>
  <si>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</si>
  <si>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</si>
  <si>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</si>
  <si>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</si>
  <si>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</si>
  <si>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</si>
  <si>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</si>
  <si>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</si>
  <si>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</si>
  <si>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</si>
  <si>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</si>
  <si>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</si>
  <si>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</si>
  <si>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</si>
  <si>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</si>
  <si>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</si>
  <si>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</si>
  <si>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</si>
  <si>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</si>
  <si>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</si>
  <si>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</si>
  <si>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</si>
  <si>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</si>
  <si>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</si>
  <si>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</si>
  <si>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</si>
  <si>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</si>
  <si>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</si>
  <si>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</si>
  <si>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</si>
  <si>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</si>
  <si>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</si>
  <si>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</si>
  <si>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</si>
  <si>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</si>
  <si>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</si>
  <si>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</si>
  <si>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</si>
  <si>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</si>
  <si>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</si>
  <si>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</si>
  <si>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</si>
  <si>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</si>
  <si>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</si>
  <si>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</si>
  <si>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</si>
  <si>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</si>
  <si>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</si>
  <si>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</si>
  <si>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</si>
  <si>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</si>
  <si>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</si>
  <si>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</si>
  <si>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</si>
  <si>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</si>
  <si>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</si>
  <si>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</si>
  <si>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</si>
  <si>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</si>
  <si>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</si>
  <si>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</si>
  <si>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</si>
  <si>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</si>
  <si>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</si>
  <si>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</si>
  <si>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</si>
  <si>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</si>
  <si>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</si>
  <si>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</si>
  <si>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</si>
  <si>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</si>
  <si>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</si>
  <si>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</si>
  <si>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</si>
  <si>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</si>
  <si>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</si>
  <si>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</si>
  <si>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</si>
  <si>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</si>
  <si>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</si>
  <si>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</si>
  <si>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</si>
  <si>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</si>
  <si>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</si>
  <si>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</si>
  <si>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</si>
  <si>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</si>
  <si>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</si>
  <si>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</si>
  <si>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</si>
  <si>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</si>
  <si>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</si>
  <si>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</si>
  <si>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</si>
  <si>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</si>
  <si>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</si>
  <si>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</si>
  <si>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</si>
  <si>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</si>
  <si>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</si>
  <si>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</si>
  <si>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</si>
  <si>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</si>
  <si>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</si>
  <si>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</si>
  <si>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</si>
  <si>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</si>
  <si>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</si>
  <si>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</si>
  <si>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</si>
  <si>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</si>
  <si>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</si>
  <si>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</si>
  <si>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</si>
  <si>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</si>
  <si>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</si>
  <si>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</si>
  <si>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</si>
  <si>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</si>
  <si>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</si>
  <si>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</si>
  <si>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</si>
  <si>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</si>
  <si>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</si>
  <si>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</si>
  <si>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</si>
  <si>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</si>
  <si>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</si>
  <si>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</si>
  <si>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</si>
  <si>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</si>
  <si>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</si>
  <si>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</si>
  <si>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</si>
  <si>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</si>
  <si>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</si>
  <si>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</si>
  <si>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</si>
  <si>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</si>
  <si>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</si>
  <si>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</si>
  <si>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</si>
  <si>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</si>
  <si>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</si>
  <si>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</si>
  <si>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</si>
  <si>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</si>
  <si>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</si>
  <si>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</si>
  <si>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</si>
  <si>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</si>
  <si>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</si>
  <si>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</si>
  <si>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</si>
  <si>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</si>
  <si>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</si>
  <si>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</si>
  <si>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</si>
  <si>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</si>
  <si>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</si>
  <si>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</si>
  <si>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</si>
  <si>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</si>
  <si>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</si>
  <si>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</si>
  <si>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</si>
  <si>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</si>
  <si>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</si>
  <si>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</si>
  <si>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</si>
  <si>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</si>
  <si>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</si>
  <si>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</si>
  <si>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</si>
  <si>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</si>
  <si>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</si>
  <si>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</si>
  <si>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</si>
  <si>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</si>
  <si>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</si>
  <si>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</si>
  <si>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</si>
  <si>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</si>
  <si>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</si>
  <si>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</si>
  <si>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</si>
  <si>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</si>
  <si>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</si>
  <si>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</si>
  <si>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</si>
  <si>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</si>
  <si>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</si>
  <si>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</si>
  <si>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</si>
  <si>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</si>
  <si>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</si>
  <si>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</si>
  <si>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</si>
  <si>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</si>
  <si>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</si>
  <si>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</si>
  <si>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</si>
  <si>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</si>
  <si>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</si>
  <si>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</si>
  <si>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</si>
  <si>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</si>
  <si>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</si>
  <si>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</si>
  <si>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</si>
  <si>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</si>
  <si>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</si>
  <si>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</si>
  <si>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</si>
  <si>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</si>
  <si>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</si>
  <si>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</si>
  <si>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</si>
  <si>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</si>
  <si>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</si>
  <si>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</si>
  <si>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</si>
  <si>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</si>
  <si>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</si>
  <si>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</si>
  <si>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</si>
  <si>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</si>
  <si>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</si>
  <si>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</si>
  <si>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</si>
  <si>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</si>
  <si>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</si>
  <si>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</si>
  <si>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</si>
  <si>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</si>
  <si>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</si>
  <si>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</si>
  <si>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</si>
  <si>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</si>
  <si>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</si>
  <si>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</si>
  <si>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</si>
  <si>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</si>
  <si>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</si>
  <si>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</si>
  <si>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</si>
  <si>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</si>
  <si>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</si>
  <si>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</si>
  <si>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</si>
  <si>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</si>
  <si>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</si>
  <si>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</si>
  <si>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</si>
  <si>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</si>
  <si>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</si>
  <si>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</si>
  <si>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</si>
  <si>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</si>
  <si>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</si>
  <si>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</si>
  <si>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</si>
  <si>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</si>
  <si>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</si>
  <si>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</si>
  <si>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</si>
  <si>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</si>
  <si>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</si>
  <si>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</si>
  <si>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</si>
  <si>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</si>
  <si>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</si>
  <si>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</si>
  <si>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</si>
  <si>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</si>
  <si>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</si>
  <si>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</si>
  <si>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</si>
  <si>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</si>
  <si>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</si>
  <si>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</si>
  <si>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</si>
  <si>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</si>
  <si>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</si>
  <si>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</si>
  <si>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</si>
  <si>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</si>
  <si>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</si>
  <si>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</si>
  <si>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</si>
  <si>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</si>
  <si>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</si>
  <si>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</si>
  <si>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</si>
  <si>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</si>
  <si>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</si>
  <si>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</si>
  <si>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</si>
  <si>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</si>
  <si>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</si>
  <si>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</si>
  <si>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</si>
  <si>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</si>
  <si>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</si>
  <si>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</si>
  <si>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</si>
  <si>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</si>
  <si>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</si>
  <si>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</si>
  <si>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</si>
  <si>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</si>
  <si>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</si>
  <si>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</si>
  <si>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</si>
  <si>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</si>
  <si>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</si>
  <si>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</si>
  <si>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</si>
  <si>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</si>
  <si>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</si>
  <si>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</si>
  <si>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</si>
  <si>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</si>
  <si>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</si>
  <si>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</si>
  <si>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</si>
  <si>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</si>
  <si>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</si>
  <si>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</si>
  <si>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</si>
  <si>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</si>
  <si>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</si>
  <si>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</si>
  <si>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</si>
  <si>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</si>
  <si>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</si>
  <si>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</si>
  <si>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</si>
  <si>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</si>
  <si>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</si>
  <si>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</si>
  <si>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</si>
  <si>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</si>
  <si>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</si>
  <si>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</si>
  <si>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</si>
  <si>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</si>
  <si>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</si>
  <si>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</si>
  <si>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</si>
  <si>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</si>
  <si>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</si>
  <si>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</si>
  <si>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</si>
  <si>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</si>
  <si>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</si>
  <si>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</si>
  <si>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</si>
  <si>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</si>
  <si>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</si>
  <si>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</si>
  <si>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</si>
  <si>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</si>
  <si>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</si>
  <si>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</si>
  <si>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</si>
  <si>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</si>
  <si>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</si>
  <si>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</si>
  <si>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</si>
  <si>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</si>
  <si>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</si>
  <si>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</si>
  <si>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</si>
  <si>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</si>
  <si>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</si>
  <si>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</si>
  <si>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</si>
  <si>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</si>
  <si>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</si>
  <si>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</si>
  <si>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</si>
  <si>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</si>
  <si>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</si>
  <si>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</si>
  <si>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</si>
  <si>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</si>
  <si>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</si>
  <si>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</si>
  <si>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</si>
  <si>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</si>
  <si>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</si>
  <si>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</si>
  <si>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</si>
  <si>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</si>
  <si>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</si>
  <si>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</si>
  <si>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</si>
  <si>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</si>
  <si>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</si>
  <si>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</si>
  <si>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</si>
  <si>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</si>
  <si>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</si>
  <si>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</si>
  <si>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</si>
  <si>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</si>
  <si>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</si>
  <si>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</si>
  <si>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</si>
  <si>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</si>
  <si>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</si>
  <si>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</si>
  <si>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</si>
  <si>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</si>
  <si>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</si>
  <si>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</si>
  <si>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</si>
  <si>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</si>
  <si>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</si>
  <si>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</si>
  <si>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</si>
  <si>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</si>
  <si>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</si>
  <si>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</si>
  <si>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</si>
  <si>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</si>
  <si>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</si>
  <si>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</si>
  <si>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</si>
  <si>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</si>
  <si>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</si>
  <si>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</si>
  <si>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</si>
  <si>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</si>
  <si>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</si>
  <si>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</si>
  <si>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</si>
  <si>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</si>
  <si>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</si>
  <si>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</si>
  <si>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</si>
  <si>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</si>
  <si>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</si>
  <si>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</si>
  <si>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</si>
  <si>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</si>
  <si>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</si>
  <si>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</si>
  <si>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</si>
  <si>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</si>
  <si>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</si>
  <si>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</si>
  <si>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</si>
  <si>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</si>
  <si>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</si>
  <si>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</si>
  <si>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</si>
  <si>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</si>
  <si>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</si>
  <si>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</si>
  <si>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</si>
  <si>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</si>
  <si>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</si>
  <si>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</si>
  <si>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</si>
  <si>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</si>
  <si>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</si>
  <si>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</si>
  <si>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</si>
  <si>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</si>
  <si>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</si>
  <si>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</si>
  <si>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</si>
  <si>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</si>
  <si>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</si>
  <si>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</si>
  <si>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</si>
  <si>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</si>
  <si>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</si>
  <si>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</si>
  <si>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</si>
  <si>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</si>
  <si>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</si>
  <si>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</si>
  <si>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</si>
  <si>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</si>
  <si>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</si>
  <si>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</si>
  <si>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</si>
  <si>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</si>
  <si>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</si>
  <si>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</si>
  <si>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</si>
  <si>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</si>
  <si>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</si>
  <si>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</si>
  <si>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</si>
  <si>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</si>
  <si>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</si>
  <si>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</si>
  <si>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</si>
  <si>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</si>
  <si>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</si>
  <si>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</si>
  <si>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</si>
  <si>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</si>
  <si>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</si>
  <si>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</si>
  <si>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</si>
  <si>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</si>
  <si>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</si>
  <si>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</si>
  <si>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</si>
  <si>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</si>
  <si>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</si>
  <si>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</si>
  <si>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</si>
  <si>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</si>
  <si>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</si>
  <si>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</si>
  <si>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</si>
  <si>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</si>
  <si>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</si>
  <si>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</si>
  <si>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</si>
  <si>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</si>
  <si>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</si>
  <si>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</si>
  <si>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</si>
  <si>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</si>
  <si>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</si>
  <si>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</si>
  <si>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</si>
  <si>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</si>
  <si>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</si>
  <si>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</si>
  <si>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</si>
  <si>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</si>
  <si>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</si>
  <si>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</si>
  <si>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</si>
  <si>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</si>
  <si>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</si>
  <si>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</si>
  <si>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</si>
  <si>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</si>
  <si>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</si>
  <si>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</si>
  <si>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</si>
  <si>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</si>
  <si>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</si>
  <si>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</si>
  <si>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</si>
  <si>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</si>
  <si>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</si>
  <si>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</si>
  <si>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</si>
  <si>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</si>
  <si>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</si>
  <si>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</si>
  <si>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</si>
  <si>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</si>
  <si>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</si>
  <si>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</si>
  <si>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</si>
  <si>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</si>
  <si>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</si>
  <si>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</si>
  <si>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</si>
  <si>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</si>
  <si>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</si>
  <si>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</si>
  <si>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</si>
  <si>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</si>
  <si>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</si>
  <si>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</si>
  <si>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</si>
  <si>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</si>
  <si>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</si>
  <si>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</si>
  <si>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</si>
  <si>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</si>
  <si>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</si>
  <si>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</si>
  <si>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</si>
  <si>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</si>
  <si>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</si>
  <si>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</si>
  <si>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</si>
  <si>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</si>
  <si>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</si>
  <si>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</si>
  <si>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</si>
  <si>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</si>
  <si>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</si>
  <si>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</si>
  <si>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</si>
  <si>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</si>
  <si>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</si>
  <si>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</si>
  <si>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</si>
  <si>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</si>
  <si>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</si>
  <si>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</si>
  <si>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</si>
  <si>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</si>
  <si>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</si>
  <si>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</si>
  <si>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</si>
  <si>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</si>
  <si>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</si>
  <si>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</si>
  <si>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</si>
  <si>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</si>
  <si>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</si>
  <si>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</si>
  <si>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</si>
  <si>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</si>
  <si>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</si>
  <si>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</si>
  <si>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</si>
  <si>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</si>
  <si>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</si>
  <si>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</si>
  <si>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</si>
  <si>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</si>
  <si>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</si>
  <si>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</si>
  <si>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</si>
  <si>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</si>
  <si>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</si>
  <si>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</si>
  <si>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</si>
  <si>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</si>
  <si>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</si>
  <si>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</si>
  <si>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</si>
  <si>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</si>
  <si>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</si>
  <si>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</si>
  <si>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</si>
  <si>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</si>
  <si>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</si>
  <si>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</si>
  <si>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</si>
  <si>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</si>
  <si>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</si>
  <si>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</si>
  <si>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</si>
  <si>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</si>
  <si>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</si>
  <si>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</si>
  <si>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</si>
  <si>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</si>
  <si>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</si>
  <si>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</si>
  <si>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</si>
  <si>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</si>
  <si>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</si>
  <si>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</si>
  <si>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</si>
  <si>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</si>
  <si>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</si>
  <si>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</si>
  <si>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</si>
  <si>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</si>
  <si>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</si>
  <si>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</si>
  <si>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</si>
  <si>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</si>
  <si>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</si>
  <si>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</si>
  <si>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</si>
  <si>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</si>
  <si>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</si>
  <si>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</si>
  <si>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</si>
  <si>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</si>
  <si>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</si>
  <si>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</si>
  <si>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</si>
  <si>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</si>
  <si>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</si>
  <si>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</si>
  <si>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</si>
  <si>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</si>
  <si>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</si>
  <si>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</si>
  <si>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</si>
  <si>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</si>
  <si>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</si>
  <si>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</si>
  <si>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</si>
  <si>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</si>
  <si>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</si>
  <si>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</si>
  <si>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</si>
  <si>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</si>
  <si>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</si>
  <si>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</si>
  <si>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</si>
  <si>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</si>
  <si>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</si>
  <si>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</si>
  <si>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</si>
  <si>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</si>
  <si>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</si>
  <si>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</si>
  <si>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</si>
  <si>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</si>
  <si>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</si>
  <si>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</si>
  <si>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</si>
  <si>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</si>
  <si>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</si>
  <si>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</si>
  <si>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</si>
  <si>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</si>
  <si>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</si>
  <si>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</si>
  <si>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</si>
  <si>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</si>
  <si>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</si>
  <si>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</si>
  <si>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</si>
  <si>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</si>
  <si>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</si>
  <si>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</si>
  <si>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</si>
  <si>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</si>
  <si>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</si>
  <si>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</si>
  <si>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</si>
  <si>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</si>
  <si>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</si>
  <si>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</si>
  <si>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</si>
  <si>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</si>
  <si>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</si>
  <si>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</si>
  <si>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</si>
  <si>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</si>
  <si>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</si>
  <si>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</si>
  <si>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</si>
  <si>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</si>
  <si>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</si>
  <si>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</si>
  <si>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</si>
  <si>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</si>
  <si>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</si>
  <si>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</si>
  <si>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</si>
  <si>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</si>
  <si>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</si>
  <si>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</si>
  <si>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</si>
  <si>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</si>
  <si>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</si>
  <si>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</si>
  <si>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</si>
  <si>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</si>
  <si>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</si>
  <si>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</si>
  <si>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</si>
  <si>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</si>
  <si>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</si>
  <si>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</si>
  <si>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</si>
  <si>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</si>
  <si>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</si>
  <si>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</si>
  <si>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</si>
  <si>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</si>
  <si>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</si>
  <si>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</si>
  <si>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</si>
  <si>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</si>
  <si>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</si>
  <si>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</si>
  <si>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</si>
  <si>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</si>
  <si>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</si>
  <si>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</si>
  <si>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</si>
  <si>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</si>
  <si>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</si>
  <si>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</si>
  <si>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</si>
  <si>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</si>
  <si>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</si>
  <si>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</si>
  <si>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</si>
  <si>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</si>
  <si>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</si>
  <si>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</si>
  <si>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</si>
  <si>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</si>
  <si>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</si>
  <si>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</si>
  <si>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</si>
  <si>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</si>
  <si>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</si>
  <si>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</si>
  <si>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</si>
  <si>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</si>
  <si>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</si>
  <si>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</si>
  <si>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</si>
  <si>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</si>
  <si>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</si>
  <si>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</si>
  <si>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</si>
  <si>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</si>
  <si>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</si>
  <si>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</si>
  <si>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</si>
  <si>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</si>
  <si>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</si>
  <si>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</si>
  <si>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</si>
  <si>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</si>
  <si>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</si>
  <si>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</si>
  <si>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</si>
  <si>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</si>
  <si>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</si>
  <si>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</si>
  <si>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</si>
  <si>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</si>
  <si>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</si>
  <si>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</si>
  <si>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</si>
  <si>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</si>
  <si>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</si>
  <si>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</si>
  <si>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</si>
  <si>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</si>
  <si>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</si>
  <si>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</si>
  <si>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</si>
  <si>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</si>
  <si>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</si>
  <si>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</si>
  <si>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</si>
  <si>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</si>
  <si>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</si>
  <si>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</si>
  <si>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</si>
  <si>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</si>
  <si>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</si>
  <si>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</si>
  <si>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</si>
  <si>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</si>
  <si>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</si>
  <si>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</si>
  <si>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</si>
  <si>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</si>
  <si>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</si>
  <si>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</si>
  <si>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</si>
  <si>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</si>
  <si>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</si>
  <si>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</si>
  <si>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</si>
  <si>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</si>
  <si>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</si>
  <si>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</si>
  <si>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</si>
  <si>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</si>
  <si>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</si>
  <si>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</si>
  <si>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</si>
  <si>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</si>
  <si>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</si>
  <si>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</si>
  <si>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</si>
  <si>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</si>
  <si>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</si>
  <si>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</si>
  <si>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</si>
  <si>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</si>
  <si>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</si>
  <si>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</si>
  <si>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</si>
  <si>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</si>
  <si>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</si>
  <si>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</si>
  <si>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</si>
  <si>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</si>
  <si>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</si>
  <si>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</si>
  <si>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</si>
  <si>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</si>
  <si>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</si>
  <si>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</si>
  <si>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</si>
  <si>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</si>
  <si>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</si>
  <si>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</si>
  <si>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</si>
  <si>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</si>
  <si>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</si>
  <si>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</si>
  <si>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</si>
  <si>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</si>
  <si>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</si>
  <si>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</si>
  <si>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</si>
  <si>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</si>
  <si>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</si>
  <si>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</si>
  <si>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</si>
  <si>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</si>
  <si>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</si>
  <si>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</si>
  <si>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</si>
  <si>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</si>
  <si>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</si>
  <si>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</si>
  <si>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</si>
  <si>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</si>
  <si>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</si>
  <si>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</si>
  <si>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</si>
  <si>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</si>
  <si>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</si>
  <si>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</si>
  <si>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</si>
  <si>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</si>
  <si>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</si>
  <si>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</si>
  <si>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</si>
  <si>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</si>
  <si>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</si>
  <si>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</si>
  <si>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</si>
  <si>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</si>
  <si>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</si>
  <si>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</si>
  <si>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</si>
  <si>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</si>
  <si>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</si>
  <si>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</si>
  <si>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</si>
  <si>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</si>
  <si>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</si>
  <si>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</si>
  <si>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</si>
  <si>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</si>
  <si>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</si>
  <si>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</si>
  <si>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</si>
  <si>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</si>
  <si>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</si>
  <si>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</si>
  <si>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</si>
  <si>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</si>
  <si>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</si>
  <si>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</si>
  <si>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</si>
  <si>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</si>
  <si>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</si>
  <si>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</si>
  <si>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</si>
  <si>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</si>
  <si>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</si>
  <si>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</si>
  <si>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</si>
  <si>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</si>
  <si>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</si>
  <si>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</si>
  <si>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</si>
  <si>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</si>
  <si>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</si>
  <si>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</si>
  <si>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</si>
  <si>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</si>
  <si>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</si>
  <si>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</si>
  <si>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</si>
  <si>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</si>
  <si>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</si>
  <si>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</si>
  <si>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</si>
  <si>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</si>
  <si>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</si>
  <si>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</si>
  <si>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</si>
  <si>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</si>
  <si>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</si>
  <si>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</si>
  <si>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</si>
  <si>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</si>
  <si>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</si>
  <si>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</si>
  <si>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</si>
  <si>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</si>
  <si>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</si>
  <si>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</si>
  <si>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</si>
  <si>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</si>
  <si>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</si>
  <si>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</si>
  <si>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</si>
  <si>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</si>
  <si>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</si>
  <si>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</si>
  <si>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</si>
  <si>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</si>
  <si>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</si>
  <si>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</si>
  <si>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</si>
  <si>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</si>
  <si>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</si>
  <si>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</si>
  <si>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</si>
  <si>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</si>
  <si>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</si>
  <si>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</si>
  <si>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</si>
  <si>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</si>
  <si>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</si>
  <si>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</si>
  <si>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</si>
  <si>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</si>
  <si>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</si>
  <si>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</si>
  <si>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</si>
  <si>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</si>
  <si>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</si>
  <si>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</si>
  <si>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</si>
  <si>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</si>
  <si>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</si>
  <si>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</si>
  <si>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</si>
  <si>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</si>
  <si>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</si>
  <si>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</si>
  <si>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</si>
  <si>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</si>
  <si>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</si>
  <si>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</si>
  <si>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</si>
  <si>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</si>
  <si>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</si>
  <si>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</si>
  <si>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</si>
  <si>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</si>
  <si>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</si>
  <si>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</si>
  <si>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</si>
  <si>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</si>
  <si>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</si>
  <si>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</si>
  <si>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</si>
  <si>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</si>
  <si>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</si>
  <si>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</si>
  <si>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</si>
  <si>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</si>
  <si>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</si>
  <si>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</si>
  <si>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</si>
  <si>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</si>
  <si>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</si>
  <si>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</si>
  <si>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</si>
  <si>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</si>
  <si>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</si>
  <si>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</si>
  <si>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</si>
  <si>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</si>
  <si>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</si>
  <si>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</si>
  <si>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</si>
  <si>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</si>
  <si>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</si>
  <si>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</si>
  <si>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</si>
  <si>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</si>
  <si>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</si>
  <si>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</si>
  <si>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</si>
  <si>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</si>
  <si>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</si>
  <si>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</si>
  <si>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</si>
  <si>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</si>
  <si>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</si>
  <si>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</si>
  <si>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</si>
  <si>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</si>
  <si>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</si>
  <si>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</si>
  <si>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</si>
  <si>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</si>
  <si>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</si>
  <si>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</si>
  <si>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</si>
  <si>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</si>
  <si>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</si>
  <si>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</si>
  <si>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</si>
  <si>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</si>
  <si>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</si>
  <si>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</si>
  <si>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</si>
  <si>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</si>
  <si>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</si>
  <si>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</si>
  <si>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</si>
  <si>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</si>
  <si>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</si>
  <si>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</si>
  <si>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</si>
  <si>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</si>
  <si>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</si>
  <si>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</si>
  <si>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</si>
  <si>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</si>
  <si>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</si>
  <si>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</si>
  <si>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</si>
  <si>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</si>
  <si>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</si>
  <si>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</si>
  <si>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</si>
  <si>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</si>
  <si>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</si>
  <si>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</si>
  <si>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</si>
  <si>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</si>
  <si>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</si>
  <si>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</si>
  <si>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</si>
  <si>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</si>
  <si>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</si>
  <si>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</si>
  <si>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</si>
  <si>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</si>
  <si>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</si>
  <si>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</si>
  <si>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</si>
  <si>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</si>
  <si>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</si>
  <si>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</si>
  <si>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</si>
  <si>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</si>
  <si>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</si>
  <si>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</si>
  <si>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</si>
  <si>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</si>
  <si>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</si>
  <si>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</si>
  <si>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</si>
  <si>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</si>
  <si>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</si>
  <si>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</si>
  <si>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</si>
  <si>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</si>
  <si>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</si>
  <si>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</si>
  <si>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</si>
  <si>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</si>
  <si>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</si>
  <si>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</si>
  <si>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</si>
  <si>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</si>
  <si>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</si>
  <si>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</si>
  <si>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</si>
  <si>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</si>
  <si>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</si>
  <si>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</si>
  <si>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</si>
  <si>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</si>
  <si>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</si>
  <si>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</si>
  <si>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</si>
  <si>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</si>
  <si>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</si>
  <si>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</si>
  <si>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</si>
  <si>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</si>
  <si>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</si>
  <si>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</si>
  <si>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</si>
  <si>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</si>
  <si>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</si>
  <si>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</si>
  <si>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</si>
  <si>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</si>
  <si>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</si>
  <si>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</si>
  <si>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</si>
  <si>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</si>
  <si>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</si>
  <si>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</si>
  <si>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</si>
  <si>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</si>
  <si>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</si>
  <si>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</si>
  <si>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</si>
  <si>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</si>
  <si>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</si>
  <si>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</si>
  <si>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</si>
  <si>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</si>
  <si>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</si>
  <si>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</si>
  <si>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</si>
  <si>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</si>
  <si>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</si>
  <si>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</si>
  <si>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</si>
  <si>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</si>
  <si>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</si>
  <si>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</si>
  <si>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</si>
  <si>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</si>
  <si>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</si>
  <si>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</si>
  <si>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</si>
  <si>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</si>
  <si>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</si>
  <si>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</si>
  <si>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</si>
  <si>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</si>
  <si>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</si>
  <si>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</si>
  <si>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</si>
  <si>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</si>
  <si>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</si>
  <si>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</si>
  <si>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</si>
  <si>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</si>
  <si>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</si>
  <si>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</si>
  <si>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</si>
  <si>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</si>
  <si>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</si>
  <si>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</si>
  <si>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</si>
  <si>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</si>
  <si>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</si>
  <si>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</si>
  <si>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</si>
  <si>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</si>
  <si>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</si>
  <si>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</si>
  <si>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</si>
  <si>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</si>
  <si>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</si>
  <si>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</si>
  <si>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</si>
  <si>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</si>
  <si>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</si>
  <si>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</si>
  <si>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</si>
  <si>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</si>
  <si>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</si>
  <si>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</si>
  <si>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</si>
  <si>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</si>
  <si>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</si>
  <si>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</si>
  <si>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</si>
  <si>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</si>
  <si>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</si>
  <si>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</si>
  <si>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</si>
  <si>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</si>
  <si>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</si>
  <si>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</si>
  <si>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</si>
  <si>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</si>
  <si>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</si>
  <si>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</si>
  <si>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</si>
  <si>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</si>
  <si>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</si>
  <si>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</si>
  <si>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</si>
  <si>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</si>
  <si>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</si>
  <si>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</si>
  <si>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</si>
  <si>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</si>
  <si>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</si>
  <si>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</si>
  <si>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</si>
  <si>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</si>
  <si>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</si>
  <si>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</si>
  <si>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</si>
  <si>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</si>
  <si>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</si>
  <si>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</si>
  <si>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</si>
  <si>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</si>
  <si>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</si>
  <si>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</si>
  <si>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</si>
  <si>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</si>
  <si>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</si>
  <si>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</si>
  <si>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</si>
  <si>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</si>
  <si>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</si>
  <si>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</si>
  <si>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</si>
  <si>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</si>
  <si>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</si>
  <si>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</si>
  <si>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</si>
  <si>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</si>
  <si>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</si>
  <si>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</si>
  <si>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</si>
  <si>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</si>
  <si>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</si>
  <si>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</si>
  <si>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</si>
  <si>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</si>
  <si>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</si>
  <si>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</si>
  <si>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</si>
  <si>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</si>
  <si>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</si>
  <si>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</si>
  <si>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</si>
  <si>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</si>
  <si>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</si>
  <si>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</si>
  <si>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</si>
  <si>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</si>
  <si>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</si>
  <si>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</si>
  <si>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</si>
  <si>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</si>
  <si>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</si>
  <si>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</si>
  <si>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</si>
  <si>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</si>
  <si>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</si>
  <si>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</si>
  <si>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</si>
  <si>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</si>
  <si>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</si>
  <si>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</si>
  <si>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</si>
  <si>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</si>
  <si>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</si>
  <si>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</si>
  <si>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</si>
  <si>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</si>
  <si>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</si>
  <si>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</si>
  <si>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</si>
  <si>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</si>
  <si>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</si>
  <si>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</si>
  <si>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</si>
  <si>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</si>
  <si>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</si>
  <si>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</si>
  <si>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</si>
  <si>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</si>
  <si>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</si>
  <si>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</si>
  <si>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</si>
  <si>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</si>
  <si>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</si>
  <si>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</si>
  <si>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</si>
  <si>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</si>
  <si>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</si>
  <si>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</si>
  <si>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</si>
  <si>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</si>
  <si>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</si>
  <si>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</si>
  <si>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</si>
  <si>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</si>
  <si>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</si>
  <si>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</si>
  <si>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</si>
  <si>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</si>
  <si>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</si>
  <si>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</si>
  <si>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</si>
  <si>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</si>
  <si>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</si>
  <si>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</si>
  <si>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</si>
  <si>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</si>
  <si>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</si>
  <si>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</si>
  <si>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</si>
  <si>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</si>
  <si>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</si>
  <si>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</si>
  <si>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</si>
  <si>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</si>
  <si>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</si>
  <si>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</si>
  <si>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</si>
  <si>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</si>
  <si>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</si>
  <si>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</si>
  <si>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</si>
  <si>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</si>
  <si>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</si>
  <si>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</si>
  <si>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</si>
  <si>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</si>
  <si>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</si>
  <si>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</si>
  <si>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</si>
  <si>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</si>
  <si>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</si>
  <si>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</si>
  <si>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</si>
  <si>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</si>
  <si>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</si>
  <si>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</si>
  <si>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</si>
  <si>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</si>
  <si>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</si>
  <si>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</si>
  <si>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</si>
  <si>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</si>
  <si>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</si>
  <si>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</si>
  <si>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</si>
  <si>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</si>
  <si>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</si>
  <si>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</si>
  <si>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</si>
  <si>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</si>
  <si>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</si>
  <si>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</si>
  <si>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</si>
  <si>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</si>
  <si>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</si>
  <si>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</si>
  <si>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</si>
  <si>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</si>
  <si>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</si>
  <si>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</si>
  <si>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</si>
  <si>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</si>
  <si>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</si>
  <si>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</si>
  <si>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</si>
  <si>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</si>
  <si>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</si>
  <si>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</si>
  <si>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</si>
  <si>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</si>
  <si>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</si>
  <si>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</si>
  <si>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</si>
  <si>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</si>
  <si>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</si>
  <si>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</si>
  <si>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</si>
  <si>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</si>
  <si>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</si>
  <si>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</si>
  <si>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</si>
  <si>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</si>
  <si>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</si>
  <si>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</si>
  <si>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</si>
  <si>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</si>
  <si>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</si>
  <si>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</si>
  <si>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</si>
  <si>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</si>
  <si>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</si>
  <si>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</si>
  <si>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</si>
  <si>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</si>
  <si>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</si>
  <si>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</si>
  <si>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</si>
  <si>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</si>
  <si>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</si>
  <si>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</si>
  <si>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</si>
  <si>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</si>
  <si>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</si>
  <si>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</si>
  <si>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</si>
  <si>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</si>
  <si>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</si>
  <si>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</si>
  <si>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</si>
  <si>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</si>
  <si>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</si>
  <si>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</si>
  <si>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</si>
  <si>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</si>
  <si>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</si>
  <si>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</si>
  <si>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</si>
  <si>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</si>
  <si>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</si>
  <si>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</si>
  <si>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</si>
  <si>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</si>
  <si>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</si>
  <si>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</si>
  <si>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</si>
  <si>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</si>
  <si>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</si>
  <si>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</si>
  <si>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</si>
  <si>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</si>
  <si>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</si>
  <si>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</si>
  <si>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</si>
  <si>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</si>
  <si>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</si>
  <si>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</si>
  <si>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</si>
  <si>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</si>
  <si>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</si>
  <si>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</si>
  <si>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</si>
  <si>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</si>
  <si>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</si>
  <si>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</si>
  <si>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</si>
  <si>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</si>
  <si>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</si>
  <si>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</si>
  <si>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</si>
  <si>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</si>
  <si>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</si>
  <si>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</si>
  <si>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</si>
  <si>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</si>
  <si>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</si>
  <si>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</si>
  <si>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</si>
  <si>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</si>
  <si>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</si>
  <si>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</si>
  <si>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</si>
  <si>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</si>
  <si>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</si>
  <si>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</si>
  <si>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</si>
  <si>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</si>
  <si>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</si>
  <si>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</si>
  <si>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</si>
  <si>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</si>
  <si>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</si>
  <si>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</si>
  <si>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</si>
  <si>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</si>
  <si>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</si>
  <si>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</si>
  <si>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</si>
  <si>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</si>
  <si>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</si>
  <si>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</si>
  <si>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</si>
  <si>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</si>
  <si>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</si>
  <si>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</si>
  <si>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</si>
  <si>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</si>
  <si>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</si>
  <si>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</si>
  <si>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</si>
  <si>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</si>
  <si>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</si>
  <si>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</si>
  <si>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</si>
  <si>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</si>
  <si>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</si>
  <si>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</si>
  <si>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</si>
  <si>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</si>
  <si>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</si>
  <si>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</si>
  <si>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</si>
  <si>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</si>
  <si>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</si>
  <si>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</si>
  <si>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</si>
  <si>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</si>
  <si>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</si>
  <si>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</si>
  <si>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</si>
  <si>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</si>
  <si>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</si>
  <si>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</si>
  <si>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</si>
  <si>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</si>
  <si>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</si>
  <si>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</si>
  <si>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</si>
  <si>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</si>
  <si>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</si>
  <si>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</si>
  <si>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</si>
  <si>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</si>
  <si>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</si>
  <si>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</si>
  <si>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</si>
  <si>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</si>
  <si>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</si>
  <si>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</si>
  <si>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</si>
  <si>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</si>
  <si>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</si>
  <si>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</si>
  <si>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</si>
  <si>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</si>
  <si>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</si>
  <si>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</si>
  <si>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</si>
  <si>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</si>
  <si>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</si>
  <si>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</si>
  <si>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</si>
  <si>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</si>
  <si>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</si>
  <si>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</si>
  <si>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</si>
  <si>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</si>
  <si>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</si>
  <si>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</si>
  <si>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</si>
  <si>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</si>
  <si>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</si>
  <si>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</si>
  <si>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</si>
  <si>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</si>
  <si>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</si>
  <si>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</si>
  <si>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</si>
  <si>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</si>
  <si>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</si>
  <si>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</si>
  <si>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</si>
  <si>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</si>
  <si>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</si>
  <si>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</si>
  <si>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</si>
  <si>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</si>
  <si>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</si>
  <si>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</si>
  <si>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</si>
  <si>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</si>
  <si>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</si>
  <si>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</si>
  <si>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</si>
  <si>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</si>
  <si>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</si>
  <si>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</si>
  <si>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</si>
  <si>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</si>
  <si>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</si>
  <si>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</si>
  <si>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</si>
  <si>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</si>
  <si>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</si>
  <si>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</si>
  <si>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</si>
  <si>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</si>
  <si>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</si>
  <si>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</si>
  <si>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</si>
  <si>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</si>
  <si>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</si>
  <si>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</si>
  <si>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</si>
  <si>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</si>
  <si>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</si>
  <si>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</si>
  <si>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</si>
  <si>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</si>
  <si>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</si>
  <si>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</si>
  <si>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</si>
  <si>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</si>
  <si>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</si>
  <si>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</si>
  <si>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</si>
  <si>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</si>
  <si>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</si>
  <si>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</si>
  <si>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</si>
  <si>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</si>
  <si>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</si>
  <si>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</si>
  <si>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</si>
  <si>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</si>
  <si>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</si>
  <si>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</si>
  <si>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</si>
  <si>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</si>
  <si>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</si>
  <si>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</si>
  <si>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</si>
  <si>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</si>
  <si>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</si>
  <si>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</si>
  <si>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</si>
  <si>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</si>
  <si>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</si>
  <si>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</si>
  <si>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</si>
  <si>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</si>
  <si>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</si>
  <si>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</si>
  <si>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</si>
  <si>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</si>
  <si>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</si>
  <si>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</si>
  <si>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</si>
  <si>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</si>
  <si>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</si>
  <si>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</si>
  <si>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</si>
  <si>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</si>
  <si>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</si>
  <si>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</si>
  <si>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</si>
  <si>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</si>
  <si>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</si>
  <si>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</si>
  <si>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</si>
  <si>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</si>
  <si>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</si>
  <si>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</si>
  <si>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</si>
  <si>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</si>
  <si>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</si>
  <si>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</si>
  <si>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</si>
  <si>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</si>
  <si>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</si>
  <si>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</si>
  <si>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</si>
  <si>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</si>
  <si>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</si>
  <si>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</si>
  <si>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</si>
  <si>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</si>
  <si>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</si>
  <si>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</si>
  <si>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</si>
  <si>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</si>
  <si>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</si>
  <si>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</si>
  <si>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</si>
  <si>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</si>
  <si>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</si>
  <si>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</si>
  <si>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</si>
  <si>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</si>
  <si>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</si>
  <si>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</si>
  <si>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</si>
  <si>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</si>
  <si>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</si>
  <si>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</si>
  <si>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</si>
  <si>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</si>
  <si>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</si>
  <si>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</si>
  <si>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</si>
  <si>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</si>
  <si>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</si>
  <si>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</si>
  <si>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</si>
  <si>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</si>
  <si>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</si>
  <si>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</si>
  <si>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</si>
  <si>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</si>
  <si>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</si>
  <si>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</si>
  <si>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</si>
  <si>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</si>
  <si>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</si>
  <si>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</si>
  <si>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</si>
  <si>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</si>
  <si>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</si>
  <si>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</si>
  <si>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</si>
  <si>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</si>
  <si>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</si>
  <si>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</si>
  <si>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</si>
  <si>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</si>
  <si>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</si>
  <si>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</si>
  <si>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</si>
  <si>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</si>
  <si>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</si>
  <si>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</si>
  <si>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</si>
  <si>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</si>
  <si>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</si>
  <si>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</si>
  <si>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</si>
  <si>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</si>
  <si>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</si>
  <si>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</si>
  <si>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</si>
  <si>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</si>
  <si>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</si>
  <si>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</si>
  <si>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</si>
  <si>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</si>
  <si>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</si>
  <si>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</si>
  <si>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</si>
  <si>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</si>
  <si>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</si>
  <si>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</si>
  <si>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</si>
  <si>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</si>
  <si>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</si>
  <si>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</si>
  <si>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</si>
  <si>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</si>
  <si>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</si>
  <si>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</si>
  <si>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</si>
  <si>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</si>
  <si>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</si>
  <si>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</si>
  <si>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</si>
  <si>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</si>
  <si>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</si>
  <si>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</si>
  <si>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</si>
  <si>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</si>
  <si>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</si>
  <si>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</si>
  <si>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</si>
  <si>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</si>
  <si>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</si>
  <si>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</si>
  <si>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</si>
  <si>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</si>
  <si>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</si>
  <si>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</si>
  <si>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</si>
  <si>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</si>
  <si>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</si>
  <si>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</si>
  <si>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</si>
  <si>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</si>
  <si>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</si>
  <si>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</si>
  <si>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</si>
  <si>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</si>
  <si>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</si>
  <si>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</si>
  <si>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</si>
  <si>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</si>
  <si>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</si>
  <si>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</si>
  <si>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</si>
  <si>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</si>
  <si>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</si>
  <si>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</si>
  <si>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</si>
  <si>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</si>
  <si>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</si>
  <si>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</si>
  <si>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</si>
  <si>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</si>
  <si>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</si>
  <si>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</si>
  <si>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</si>
  <si>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</si>
  <si>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</si>
  <si>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</si>
  <si>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</si>
  <si>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</si>
  <si>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</si>
  <si>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</si>
  <si>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</si>
  <si>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</si>
  <si>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</si>
  <si>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</si>
  <si>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</si>
  <si>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</si>
  <si>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</si>
  <si>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</si>
  <si>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</si>
  <si>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</si>
  <si>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</si>
  <si>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</si>
  <si>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</si>
  <si>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</si>
  <si>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</si>
  <si>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</si>
  <si>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</si>
  <si>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</si>
  <si>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</si>
  <si>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</si>
  <si>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</si>
  <si>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</si>
  <si>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</si>
  <si>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</si>
  <si>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</si>
  <si>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</si>
  <si>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</si>
  <si>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</si>
  <si>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</si>
  <si>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</si>
  <si>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</si>
  <si>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</si>
  <si>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</si>
  <si>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</si>
  <si>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</si>
  <si>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</si>
  <si>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</si>
  <si>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</si>
  <si>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</si>
  <si>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</si>
  <si>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</si>
  <si>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</si>
  <si>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</si>
  <si>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</si>
  <si>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</si>
  <si>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</si>
  <si>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</si>
  <si>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</si>
  <si>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</si>
  <si>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</si>
  <si>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</si>
  <si>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</si>
  <si>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</si>
  <si>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</si>
  <si>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</si>
  <si>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</si>
  <si>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</si>
  <si>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</si>
  <si>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</si>
  <si>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</si>
  <si>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</si>
  <si>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</si>
  <si>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</si>
  <si>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</si>
  <si>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</si>
  <si>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</si>
  <si>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</si>
  <si>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</si>
  <si>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</si>
  <si>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</si>
  <si>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</si>
  <si>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</si>
  <si>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</si>
  <si>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</si>
  <si>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</si>
  <si>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</si>
  <si>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</si>
  <si>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</si>
  <si>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</si>
  <si>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</si>
  <si>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</si>
  <si>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</si>
  <si>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</si>
  <si>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</si>
  <si>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</si>
  <si>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</si>
  <si>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</si>
  <si>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</si>
  <si>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</si>
  <si>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</si>
  <si>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</si>
  <si>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</si>
  <si>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</si>
  <si>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</si>
  <si>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</si>
  <si>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</si>
  <si>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</si>
  <si>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</si>
  <si>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</si>
  <si>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</si>
  <si>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</si>
  <si>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</si>
  <si>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</si>
  <si>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</si>
  <si>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</si>
  <si>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</si>
  <si>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</si>
  <si>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</si>
  <si>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</si>
  <si>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</si>
  <si>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</si>
  <si>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</si>
  <si>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</si>
  <si>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</si>
  <si>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</si>
  <si>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</si>
  <si>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</si>
  <si>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</si>
  <si>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</si>
  <si>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</si>
  <si>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</si>
  <si>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</si>
  <si>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</si>
  <si>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</si>
  <si>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</si>
  <si>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</si>
  <si>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</si>
  <si>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</si>
  <si>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</si>
  <si>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</si>
  <si>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</si>
  <si>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</si>
  <si>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</si>
  <si>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</si>
  <si>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</si>
  <si>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</si>
  <si>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</si>
  <si>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</si>
  <si>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</si>
  <si>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</si>
  <si>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</si>
  <si>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</si>
  <si>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</si>
  <si>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</si>
  <si>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</si>
  <si>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</si>
  <si>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</si>
  <si>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</si>
  <si>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</si>
  <si>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</si>
  <si>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</si>
  <si>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</si>
  <si>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</si>
  <si>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</si>
  <si>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</si>
  <si>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</si>
  <si>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</si>
  <si>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</si>
  <si>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</si>
  <si>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</si>
  <si>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</si>
  <si>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</si>
  <si>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</si>
  <si>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</si>
  <si>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</si>
  <si>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</si>
  <si>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</si>
  <si>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</si>
  <si>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</si>
  <si>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</si>
  <si>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</si>
  <si>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</si>
  <si>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</si>
  <si>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</si>
  <si>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</si>
  <si>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</si>
  <si>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</si>
  <si>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</si>
  <si>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</si>
  <si>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</si>
  <si>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</si>
  <si>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</si>
  <si>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</si>
  <si>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</si>
  <si>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</si>
  <si>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</si>
  <si>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</si>
  <si>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</si>
  <si>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</si>
  <si>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</si>
  <si>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</si>
  <si>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</si>
  <si>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</si>
  <si>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</si>
  <si>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</si>
  <si>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</si>
  <si>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</si>
  <si>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</si>
  <si>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</si>
  <si>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</si>
  <si>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</si>
  <si>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</si>
  <si>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</si>
  <si>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</si>
  <si>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</si>
  <si>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</si>
  <si>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</si>
  <si>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</si>
  <si>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</si>
  <si>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</si>
  <si>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</si>
  <si>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</si>
  <si>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</si>
  <si>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</si>
  <si>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</si>
  <si>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</si>
  <si>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</si>
  <si>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</si>
  <si>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</si>
  <si>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</si>
  <si>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</si>
  <si>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</si>
  <si>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</si>
  <si>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</si>
  <si>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</si>
  <si>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</si>
  <si>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</si>
  <si>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</si>
  <si>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</si>
  <si>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</si>
  <si>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</si>
  <si>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</si>
  <si>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</si>
  <si>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</si>
  <si>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</si>
  <si>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</si>
  <si>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</si>
  <si>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</si>
  <si>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</si>
  <si>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</si>
  <si>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</si>
  <si>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</si>
  <si>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</si>
  <si>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</si>
  <si>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</si>
  <si>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</si>
  <si>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</si>
  <si>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</si>
  <si>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</si>
  <si>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</si>
  <si>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</si>
  <si>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</si>
  <si>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</si>
  <si>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</si>
  <si>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</si>
  <si>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</si>
  <si>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</si>
  <si>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</si>
  <si>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</si>
  <si>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</si>
  <si>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</si>
  <si>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</si>
  <si>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</si>
  <si>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</si>
  <si>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</si>
  <si>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</si>
  <si>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</si>
  <si>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</si>
  <si>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</si>
  <si>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</si>
  <si>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</si>
  <si>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</si>
  <si>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</si>
  <si>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</si>
  <si>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</si>
  <si>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</si>
  <si>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</si>
  <si>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</si>
  <si>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</si>
  <si>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</si>
  <si>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</si>
  <si>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</si>
  <si>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</si>
  <si>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</si>
  <si>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</si>
  <si>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</si>
  <si>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</si>
  <si>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</si>
  <si>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</si>
  <si>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</si>
  <si>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</si>
  <si>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</si>
  <si>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</si>
  <si>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</si>
  <si>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</si>
  <si>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</si>
  <si>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</si>
  <si>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</si>
  <si>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</si>
  <si>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</si>
  <si>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</si>
  <si>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</si>
  <si>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</si>
  <si>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</si>
  <si>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</si>
  <si>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</si>
  <si>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</si>
  <si>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</si>
  <si>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</si>
  <si>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</si>
  <si>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</si>
  <si>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</si>
  <si>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</si>
  <si>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</si>
  <si>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</si>
  <si>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</si>
  <si>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</si>
  <si>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</si>
  <si>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</si>
  <si>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</si>
  <si>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</si>
  <si>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</si>
  <si>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</si>
  <si>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</si>
  <si>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</si>
  <si>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</si>
  <si>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</si>
  <si>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</si>
  <si>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</si>
  <si>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</si>
  <si>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</si>
  <si>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</si>
  <si>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</si>
  <si>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</si>
  <si>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</si>
  <si>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</si>
  <si>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</si>
  <si>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</si>
  <si>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</si>
  <si>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</si>
  <si>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</si>
  <si>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</si>
  <si>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</si>
  <si>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</si>
  <si>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</si>
  <si>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</si>
  <si>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</si>
  <si>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</si>
  <si>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</si>
  <si>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</si>
  <si>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</si>
  <si>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</si>
  <si>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</si>
  <si>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</si>
  <si>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</si>
  <si>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</si>
  <si>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</si>
  <si>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</si>
  <si>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</si>
  <si>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</si>
  <si>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</si>
  <si>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</si>
  <si>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</si>
  <si>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</si>
  <si>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</si>
  <si>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</si>
  <si>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</si>
  <si>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</si>
  <si>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</si>
  <si>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</si>
  <si>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</si>
  <si>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</si>
  <si>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</si>
  <si>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</si>
  <si>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</si>
  <si>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</si>
  <si>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</si>
  <si>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</si>
  <si>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</si>
  <si>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</si>
  <si>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</si>
  <si>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</si>
  <si>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</si>
  <si>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</si>
  <si>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</si>
  <si>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</si>
  <si>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</si>
  <si>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</si>
  <si>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</si>
  <si>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</si>
  <si>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</si>
  <si>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</si>
  <si>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</si>
  <si>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</si>
  <si>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</si>
  <si>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</si>
  <si>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</si>
  <si>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</si>
  <si>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</si>
  <si>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</si>
  <si>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</si>
  <si>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</si>
  <si>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</si>
  <si>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</si>
  <si>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</si>
  <si>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</si>
  <si>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</si>
  <si>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</si>
  <si>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</si>
  <si>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</si>
  <si>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</si>
  <si>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</si>
  <si>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</si>
  <si>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</si>
  <si>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</si>
  <si>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</si>
  <si>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</si>
  <si>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</si>
  <si>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</si>
  <si>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</si>
  <si>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</si>
  <si>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</si>
  <si>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</si>
  <si>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</si>
  <si>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</si>
  <si>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</si>
  <si>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</si>
  <si>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</si>
  <si>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</si>
  <si>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</si>
  <si>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</si>
  <si>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</si>
  <si>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</si>
  <si>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</si>
  <si>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</si>
  <si>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</si>
  <si>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</si>
  <si>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</si>
  <si>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</si>
  <si>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</si>
  <si>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</si>
  <si>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</si>
  <si>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</si>
  <si>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</si>
  <si>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</si>
  <si>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</si>
  <si>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</si>
  <si>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</si>
  <si>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</si>
  <si>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</si>
  <si>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</si>
  <si>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</si>
  <si>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</si>
  <si>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</si>
  <si>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</si>
  <si>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</si>
  <si>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</si>
  <si>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</si>
  <si>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</si>
  <si>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</si>
  <si>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</si>
  <si>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</si>
  <si>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</si>
  <si>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</si>
  <si>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</si>
  <si>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</si>
  <si>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</si>
  <si>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</si>
  <si>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</si>
  <si>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</si>
  <si>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</si>
  <si>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</si>
  <si>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</si>
  <si>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</si>
  <si>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</si>
  <si>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</si>
  <si>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</si>
  <si>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</si>
  <si>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</si>
  <si>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</si>
  <si>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</si>
  <si>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</si>
  <si>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</si>
  <si>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</si>
  <si>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</si>
  <si>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</si>
  <si>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</si>
  <si>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</si>
  <si>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</si>
  <si>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</si>
  <si>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</si>
  <si>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</si>
  <si>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</si>
  <si>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</si>
  <si>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</si>
  <si>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</si>
  <si>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</si>
  <si>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</si>
  <si>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</si>
  <si>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</si>
  <si>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</si>
  <si>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</si>
  <si>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</si>
  <si>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</si>
  <si>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</si>
  <si>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</si>
  <si>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</si>
  <si>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</si>
  <si>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</si>
  <si>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</si>
  <si>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</si>
  <si>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</si>
  <si>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</si>
  <si>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</si>
  <si>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</si>
  <si>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</si>
  <si>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</si>
  <si>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</si>
  <si>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</si>
  <si>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</si>
  <si>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</si>
  <si>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</si>
  <si>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</si>
  <si>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</si>
  <si>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</si>
  <si>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</si>
  <si>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</si>
  <si>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</si>
  <si>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</si>
  <si>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</si>
  <si>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</si>
  <si>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</si>
  <si>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</si>
  <si>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</si>
  <si>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</si>
  <si>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</si>
  <si>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</si>
  <si>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</si>
  <si>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</si>
  <si>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</si>
  <si>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</si>
  <si>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</si>
  <si>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</si>
  <si>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</si>
  <si>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</si>
  <si>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</si>
  <si>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</si>
  <si>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</si>
  <si>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</si>
  <si>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</si>
  <si>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</si>
  <si>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</si>
  <si>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</si>
  <si>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</si>
  <si>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</si>
  <si>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</si>
  <si>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</si>
  <si>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</si>
  <si>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</si>
  <si>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</si>
  <si>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</si>
  <si>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</si>
  <si>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</si>
  <si>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</si>
  <si>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</si>
  <si>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</si>
  <si>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</si>
  <si>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</si>
  <si>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</si>
  <si>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</si>
  <si>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</si>
  <si>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</si>
  <si>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</si>
  <si>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</si>
  <si>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</si>
  <si>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</si>
  <si>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</si>
  <si>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</si>
  <si>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</si>
  <si>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</si>
  <si>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</si>
  <si>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</si>
  <si>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</si>
  <si>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</si>
  <si>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</si>
  <si>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</si>
  <si>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</si>
  <si>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</si>
  <si>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</si>
  <si>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</si>
  <si>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</si>
  <si>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</si>
  <si>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</si>
  <si>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</si>
  <si>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</si>
  <si>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</si>
  <si>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</si>
  <si>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</si>
  <si>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</si>
  <si>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</si>
  <si>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</si>
  <si>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</si>
  <si>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</si>
  <si>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</si>
  <si>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</si>
  <si>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</si>
  <si>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</si>
  <si>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</si>
  <si>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</si>
  <si>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</si>
  <si>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</si>
  <si>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</si>
  <si>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</si>
  <si>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</si>
  <si>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</si>
  <si>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</si>
  <si>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</si>
  <si>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</si>
  <si>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</si>
  <si>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</si>
  <si>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</si>
  <si>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</si>
  <si>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</si>
  <si>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</si>
  <si>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</si>
  <si>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</si>
  <si>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</si>
  <si>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</si>
  <si>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</si>
  <si>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</si>
  <si>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</si>
  <si>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</si>
  <si>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</si>
  <si>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</si>
  <si>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</si>
  <si>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</si>
  <si>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</si>
  <si>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</si>
  <si>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</si>
  <si>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</si>
  <si>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</si>
  <si>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</si>
  <si>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</si>
  <si>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</si>
  <si>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</si>
  <si>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</si>
  <si>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</si>
  <si>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</si>
  <si>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</si>
  <si>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</si>
  <si>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</si>
  <si>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</si>
  <si>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</si>
  <si>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</si>
  <si>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</si>
  <si>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</si>
  <si>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</si>
  <si>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</si>
  <si>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</si>
  <si>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</si>
  <si>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</si>
  <si>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</si>
  <si>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</si>
  <si>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</si>
  <si>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</si>
  <si>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</si>
  <si>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</si>
  <si>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</si>
  <si>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</si>
  <si>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</si>
  <si>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</si>
  <si>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</si>
  <si>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</si>
  <si>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</si>
  <si>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</si>
  <si>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</si>
  <si>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</si>
  <si>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</si>
  <si>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</si>
  <si>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</si>
  <si>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</si>
  <si>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</si>
  <si>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</si>
  <si>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</si>
  <si>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</si>
  <si>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</si>
  <si>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</si>
  <si>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</si>
  <si>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</si>
  <si>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</si>
  <si>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</si>
  <si>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</si>
  <si>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</si>
  <si>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</si>
  <si>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</si>
  <si>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</si>
  <si>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</si>
  <si>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</si>
  <si>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</si>
  <si>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</si>
  <si>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</si>
  <si>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</si>
  <si>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</si>
  <si>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</si>
  <si>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</si>
  <si>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</si>
  <si>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</si>
  <si>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</si>
  <si>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</si>
  <si>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</si>
  <si>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</si>
  <si>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</si>
  <si>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</si>
  <si>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</si>
  <si>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</si>
  <si>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</si>
  <si>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</si>
  <si>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</si>
  <si>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</si>
  <si>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</si>
  <si>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</si>
  <si>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</si>
  <si>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</si>
  <si>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</si>
  <si>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</si>
  <si>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</si>
  <si>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</si>
  <si>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</si>
  <si>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</si>
  <si>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</si>
  <si>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</si>
  <si>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</si>
  <si>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</si>
  <si>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</si>
  <si>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</si>
  <si>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</si>
  <si>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</si>
  <si>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</si>
  <si>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</si>
  <si>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</si>
  <si>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</si>
  <si>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</si>
  <si>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</si>
  <si>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</si>
  <si>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</si>
  <si>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</si>
  <si>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</si>
  <si>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</si>
  <si>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</si>
  <si>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</si>
  <si>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</si>
  <si>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</si>
  <si>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</si>
  <si>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</si>
  <si>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</si>
  <si>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</si>
  <si>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</si>
  <si>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</si>
  <si>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</si>
  <si>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</si>
  <si>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</si>
  <si>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</si>
  <si>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</si>
  <si>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</si>
  <si>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</si>
  <si>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</si>
  <si>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</si>
  <si>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</si>
  <si>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</si>
  <si>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</si>
  <si>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</si>
  <si>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</si>
  <si>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</si>
  <si>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</si>
  <si>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</si>
  <si>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</si>
  <si>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</si>
  <si>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</si>
  <si>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</si>
  <si>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</si>
  <si>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</si>
  <si>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</si>
  <si>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</si>
  <si>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</si>
  <si>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</si>
  <si>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</si>
  <si>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</si>
  <si>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</si>
  <si>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</si>
  <si>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</si>
  <si>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</si>
  <si>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</si>
  <si>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</si>
  <si>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</si>
  <si>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</si>
  <si>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</si>
  <si>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</si>
  <si>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</si>
  <si>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</si>
  <si>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</si>
  <si>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</si>
  <si>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</si>
  <si>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</si>
  <si>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</si>
  <si>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</si>
  <si>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</si>
  <si>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</si>
  <si>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</si>
  <si>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</si>
  <si>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</si>
  <si>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</si>
  <si>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</si>
  <si>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</si>
  <si>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</si>
  <si>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</si>
  <si>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</si>
  <si>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</si>
  <si>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</si>
  <si>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</si>
  <si>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</si>
  <si>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</si>
  <si>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</si>
  <si>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</si>
  <si>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</si>
  <si>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</si>
  <si>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</si>
  <si>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</si>
  <si>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</si>
  <si>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</si>
  <si>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</si>
  <si>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</si>
  <si>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</si>
  <si>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</si>
  <si>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</si>
  <si>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</si>
  <si>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</si>
  <si>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</si>
  <si>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</si>
  <si>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</si>
  <si>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</si>
  <si>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</si>
  <si>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</si>
  <si>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</si>
  <si>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</si>
  <si>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</si>
  <si>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</si>
  <si>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</si>
  <si>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</si>
  <si>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</si>
  <si>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</si>
  <si>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</si>
  <si>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</si>
  <si>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</si>
  <si>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</si>
  <si>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</si>
  <si>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</si>
  <si>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</si>
  <si>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</si>
  <si>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</si>
  <si>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</si>
  <si>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</si>
  <si>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</si>
  <si>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</si>
  <si>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</si>
  <si>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</si>
  <si>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</si>
  <si>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</si>
  <si>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</si>
  <si>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</si>
  <si>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</si>
  <si>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</si>
  <si>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</si>
  <si>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</si>
  <si>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</si>
  <si>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</si>
  <si>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</si>
  <si>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</si>
  <si>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</si>
  <si>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</si>
  <si>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</si>
  <si>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</si>
  <si>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</si>
  <si>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</si>
  <si>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</si>
  <si>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</si>
  <si>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</si>
  <si>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</si>
  <si>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</si>
  <si>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</si>
  <si>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</si>
  <si>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</si>
  <si>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</si>
  <si>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</si>
  <si>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</si>
  <si>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</si>
  <si>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</si>
  <si>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</si>
  <si>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</si>
  <si>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</si>
  <si>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</si>
  <si>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</si>
  <si>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</si>
  <si>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</si>
  <si>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</si>
  <si>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</si>
  <si>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</si>
  <si>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</si>
  <si>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</si>
  <si>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</si>
  <si>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</si>
  <si>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</si>
  <si>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</si>
  <si>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</si>
  <si>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</si>
  <si>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</si>
  <si>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</si>
  <si>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</si>
  <si>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</si>
  <si>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</si>
  <si>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</si>
  <si>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</si>
  <si>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</si>
  <si>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</si>
  <si>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</si>
  <si>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</si>
  <si>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</si>
  <si>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</si>
  <si>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</si>
  <si>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</si>
  <si>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</si>
  <si>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</si>
  <si>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</si>
  <si>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</si>
  <si>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</si>
  <si>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</si>
  <si>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</si>
  <si>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</si>
  <si>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</si>
  <si>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</si>
  <si>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</si>
  <si>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</si>
  <si>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</si>
  <si>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</si>
  <si>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</si>
  <si>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</si>
  <si>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</si>
  <si>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</si>
  <si>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</si>
  <si>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</si>
  <si>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</si>
  <si>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</si>
  <si>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</si>
  <si>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</si>
  <si>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</si>
  <si>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</si>
  <si>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</si>
  <si>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</si>
  <si>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</si>
  <si>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</si>
  <si>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</si>
  <si>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</si>
  <si>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</si>
  <si>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</si>
  <si>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</si>
  <si>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</si>
  <si>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</si>
  <si>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</si>
  <si>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</si>
  <si>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</si>
  <si>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</si>
  <si>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</si>
  <si>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</si>
  <si>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</si>
  <si>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</si>
  <si>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</si>
  <si>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</si>
  <si>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</si>
  <si>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</si>
  <si>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</si>
  <si>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</si>
  <si>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</si>
  <si>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</si>
  <si>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</si>
  <si>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</si>
  <si>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</si>
  <si>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</si>
  <si>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</si>
  <si>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</si>
  <si>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</si>
  <si>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</si>
  <si>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</si>
  <si>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</si>
  <si>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</si>
  <si>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</si>
  <si>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</si>
  <si>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</si>
  <si>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</si>
  <si>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</si>
  <si>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</si>
  <si>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</si>
  <si>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</si>
  <si>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</si>
  <si>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</si>
  <si>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</si>
  <si>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</si>
  <si>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</si>
  <si>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</si>
  <si>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</si>
  <si>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</si>
  <si>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</si>
  <si>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</si>
  <si>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</si>
  <si>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</si>
  <si>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</si>
  <si>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</si>
  <si>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</si>
  <si>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</si>
  <si>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</si>
  <si>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</si>
  <si>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</si>
  <si>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</si>
  <si>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</si>
  <si>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</si>
  <si>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</si>
  <si>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</si>
  <si>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</si>
  <si>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</si>
  <si>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</si>
  <si>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</si>
  <si>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</si>
  <si>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</si>
  <si>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</si>
  <si>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</si>
  <si>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</si>
  <si>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</si>
  <si>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</si>
  <si>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</si>
  <si>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</si>
  <si>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</si>
  <si>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</si>
  <si>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</si>
  <si>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</si>
  <si>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</si>
  <si>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</si>
  <si>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</si>
  <si>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</si>
  <si>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</si>
  <si>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</si>
  <si>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</si>
  <si>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</si>
  <si>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</si>
  <si>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</si>
  <si>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</si>
  <si>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</si>
  <si>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</si>
  <si>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</si>
  <si>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</si>
  <si>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</si>
  <si>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</si>
  <si>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</si>
  <si>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</si>
  <si>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</si>
  <si>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</si>
  <si>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</si>
  <si>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</si>
  <si>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</si>
  <si>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</si>
  <si>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</si>
  <si>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</si>
  <si>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</si>
  <si>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</si>
  <si>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</si>
  <si>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</si>
  <si>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</si>
  <si>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</si>
  <si>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</si>
  <si>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</si>
  <si>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</si>
  <si>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</si>
  <si>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</si>
  <si>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</si>
  <si>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</si>
  <si>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</si>
  <si>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</si>
  <si>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</si>
  <si>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</si>
  <si>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</si>
  <si>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</si>
  <si>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</si>
  <si>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</si>
  <si>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</si>
  <si>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</si>
  <si>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</si>
  <si>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</si>
  <si>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</si>
  <si>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</si>
  <si>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</si>
  <si>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</si>
  <si>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</si>
  <si>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</si>
  <si>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</si>
  <si>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</si>
  <si>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</si>
  <si>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</si>
  <si>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</si>
  <si>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</si>
  <si>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</si>
  <si>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</si>
  <si>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</si>
  <si>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</si>
  <si>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</si>
  <si>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</si>
  <si>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</si>
  <si>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</si>
  <si>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</si>
  <si>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</si>
  <si>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</si>
  <si>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</si>
  <si>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</si>
  <si>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</si>
  <si>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</si>
  <si>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</si>
  <si>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</si>
  <si>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</si>
  <si>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</si>
  <si>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</si>
  <si>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</si>
  <si>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</si>
  <si>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</si>
  <si>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</si>
  <si>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</si>
  <si>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</si>
  <si>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</si>
  <si>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</si>
  <si>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</si>
  <si>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</si>
  <si>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</si>
  <si>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</si>
  <si>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</si>
  <si>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</si>
  <si>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</si>
  <si>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</si>
  <si>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</si>
  <si>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</si>
  <si>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</si>
  <si>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</si>
  <si>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</si>
  <si>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</si>
  <si>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</si>
  <si>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</si>
  <si>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</si>
  <si>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</si>
  <si>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</si>
  <si>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</si>
  <si>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</si>
  <si>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</si>
  <si>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</si>
  <si>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</si>
  <si>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</si>
  <si>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</si>
  <si>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</si>
  <si>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</si>
  <si>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</si>
  <si>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</si>
  <si>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</si>
  <si>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</si>
  <si>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</si>
  <si>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</si>
  <si>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</si>
  <si>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</si>
  <si>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</si>
  <si>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</si>
  <si>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</si>
  <si>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</si>
  <si>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</si>
  <si>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</si>
  <si>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</si>
  <si>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</si>
  <si>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</si>
  <si>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</si>
  <si>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</si>
  <si>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</si>
  <si>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</si>
  <si>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</si>
  <si>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</si>
  <si>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</si>
  <si>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</si>
  <si>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</si>
  <si>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</si>
  <si>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</si>
  <si>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</si>
  <si>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</si>
  <si>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</si>
  <si>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</si>
  <si>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</si>
  <si>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</si>
  <si>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</si>
  <si>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</si>
  <si>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</si>
  <si>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</si>
  <si>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</si>
  <si>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</si>
  <si>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</si>
  <si>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</si>
  <si>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</si>
  <si>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</si>
  <si>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</si>
  <si>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</si>
  <si>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</si>
  <si>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</si>
  <si>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</si>
  <si>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</si>
  <si>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</si>
  <si>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</si>
  <si>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</si>
  <si>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</si>
  <si>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</si>
  <si>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</si>
  <si>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</si>
  <si>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</si>
  <si>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</si>
  <si>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</si>
  <si>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</si>
  <si>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</si>
  <si>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</si>
  <si>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</si>
  <si>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</si>
  <si>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</si>
  <si>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</si>
  <si>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</si>
  <si>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</si>
  <si>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</si>
  <si>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</si>
  <si>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</si>
  <si>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</si>
  <si>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</si>
  <si>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</si>
  <si>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</si>
  <si>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</si>
  <si>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</si>
  <si>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</si>
  <si>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</si>
  <si>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</si>
  <si>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</si>
  <si>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</si>
  <si>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</si>
  <si>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</si>
  <si>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</si>
  <si>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</si>
  <si>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</si>
  <si>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</si>
  <si>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</si>
  <si>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</si>
  <si>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</si>
  <si>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</si>
  <si>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</si>
  <si>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</si>
  <si>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</si>
  <si>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</si>
  <si>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</si>
  <si>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</si>
  <si>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</si>
  <si>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</si>
  <si>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</si>
  <si>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</si>
  <si>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</si>
  <si>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</si>
  <si>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</si>
  <si>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</si>
  <si>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</si>
  <si>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</si>
  <si>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</si>
  <si>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</si>
  <si>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</si>
  <si>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</si>
  <si>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</si>
  <si>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</si>
  <si>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</si>
  <si>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</si>
  <si>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</si>
  <si>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</si>
  <si>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</si>
  <si>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</si>
  <si>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</si>
  <si>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</si>
  <si>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</si>
  <si>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</si>
  <si>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</si>
  <si>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</si>
  <si>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</si>
  <si>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</si>
  <si>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</si>
  <si>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</si>
  <si>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</si>
  <si>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</si>
  <si>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</si>
  <si>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</si>
  <si>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</si>
  <si>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</si>
  <si>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</si>
  <si>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</si>
  <si>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</si>
  <si>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</si>
  <si>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</si>
  <si>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</si>
  <si>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</si>
  <si>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</si>
  <si>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</si>
  <si>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</si>
  <si>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</si>
  <si>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</si>
  <si>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</si>
  <si>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</si>
  <si>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</si>
  <si>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</si>
  <si>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</si>
  <si>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</si>
  <si>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</si>
  <si>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</si>
  <si>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</si>
  <si>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</si>
  <si>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</si>
  <si>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</si>
  <si>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</si>
  <si>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</si>
  <si>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</si>
  <si>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</si>
  <si>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</si>
  <si>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</si>
  <si>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</si>
  <si>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</si>
  <si>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</si>
  <si>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</si>
  <si>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</si>
  <si>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</si>
  <si>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</si>
  <si>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</si>
  <si>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</si>
  <si>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</si>
  <si>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</si>
  <si>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</si>
  <si>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</si>
  <si>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</si>
  <si>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</si>
  <si>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</si>
  <si>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</si>
  <si>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</si>
  <si>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</si>
  <si>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</si>
  <si>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</si>
  <si>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</si>
  <si>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</si>
  <si>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</si>
  <si>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</si>
  <si>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</si>
  <si>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</si>
  <si>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</si>
  <si>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</si>
  <si>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</si>
  <si>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</si>
  <si>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</si>
  <si>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</si>
  <si>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</si>
  <si>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</si>
  <si>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</si>
  <si>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</si>
  <si>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</si>
  <si>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</si>
  <si>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</si>
  <si>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</si>
  <si>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</si>
  <si>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</si>
  <si>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</si>
  <si>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</si>
  <si>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</si>
  <si>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</si>
  <si>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</si>
  <si>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</si>
  <si>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</si>
  <si>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</si>
  <si>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</si>
  <si>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</si>
  <si>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</si>
  <si>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</si>
  <si>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</si>
  <si>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</si>
  <si>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</si>
  <si>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</si>
  <si>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</si>
  <si>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</si>
  <si>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</si>
  <si>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</si>
  <si>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</si>
  <si>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</si>
  <si>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</si>
  <si>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</si>
  <si>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</si>
  <si>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</si>
  <si>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</si>
  <si>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</si>
  <si>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</si>
  <si>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</si>
  <si>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</si>
  <si>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</si>
  <si>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</si>
  <si>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</si>
  <si>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</si>
  <si>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</si>
  <si>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</si>
  <si>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</si>
  <si>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</si>
  <si>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</si>
  <si>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</si>
  <si>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</si>
  <si>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</si>
  <si>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</si>
  <si>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</si>
  <si>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</si>
  <si>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</si>
  <si>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</si>
  <si>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</si>
  <si>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</si>
  <si>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</si>
  <si>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</si>
  <si>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</si>
  <si>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</si>
  <si>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</si>
  <si>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</si>
  <si>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</si>
  <si>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</si>
  <si>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</si>
  <si>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</si>
  <si>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</si>
  <si>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</si>
  <si>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</si>
  <si>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</si>
  <si>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</si>
  <si>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</si>
  <si>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</si>
  <si>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</si>
  <si>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</si>
  <si>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</si>
  <si>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</si>
  <si>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</si>
  <si>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</si>
  <si>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</si>
  <si>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</si>
  <si>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</si>
  <si>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</si>
  <si>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</si>
  <si>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</si>
  <si>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</si>
  <si>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</si>
  <si>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</si>
  <si>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</si>
  <si>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</si>
  <si>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</si>
  <si>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</si>
  <si>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</si>
  <si>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</si>
  <si>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</si>
  <si>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</si>
  <si>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</si>
  <si>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</si>
  <si>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</si>
  <si>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</si>
  <si>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</si>
  <si>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</si>
  <si>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</si>
  <si>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</si>
  <si>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</si>
  <si>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</si>
  <si>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</si>
  <si>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</si>
  <si>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</si>
  <si>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</si>
  <si>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</si>
  <si>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</si>
  <si>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</si>
  <si>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</si>
  <si>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</si>
  <si>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</si>
  <si>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</si>
  <si>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</si>
  <si>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</si>
  <si>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</si>
  <si>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</si>
  <si>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</si>
  <si>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</si>
  <si>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</si>
  <si>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</si>
  <si>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</si>
  <si>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</si>
  <si>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</si>
  <si>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</si>
  <si>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</si>
  <si>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</si>
  <si>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</si>
  <si>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</si>
  <si>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</si>
  <si>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</si>
  <si>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</si>
  <si>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</si>
  <si>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</si>
  <si>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</si>
  <si>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</si>
  <si>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</si>
  <si>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</si>
  <si>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</si>
  <si>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</si>
  <si>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</si>
  <si>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</si>
  <si>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</si>
  <si>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</si>
  <si>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</si>
  <si>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</si>
  <si>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</si>
  <si>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</si>
  <si>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</si>
  <si>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</si>
  <si>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</si>
  <si>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</si>
  <si>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</si>
  <si>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</si>
  <si>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</si>
  <si>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</si>
  <si>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</si>
  <si>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</si>
  <si>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</si>
  <si>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</si>
  <si>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</si>
  <si>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</si>
  <si>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</si>
  <si>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</si>
  <si>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</si>
  <si>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</si>
  <si>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</si>
  <si>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</si>
  <si>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</si>
  <si>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</si>
  <si>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</si>
  <si>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</si>
  <si>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</si>
  <si>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</si>
  <si>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</si>
  <si>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</si>
  <si>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</si>
  <si>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</si>
  <si>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</si>
  <si>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</si>
  <si>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</si>
  <si>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</si>
  <si>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</si>
  <si>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</si>
  <si>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</si>
  <si>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</si>
  <si>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</si>
  <si>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</si>
  <si>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</si>
  <si>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</si>
  <si>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</si>
  <si>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</si>
  <si>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</si>
  <si>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</si>
  <si>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</si>
  <si>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</si>
  <si>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</si>
  <si>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</si>
  <si>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</si>
  <si>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</si>
  <si>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</si>
  <si>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</si>
  <si>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</si>
  <si>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</si>
  <si>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</si>
  <si>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</si>
  <si>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</si>
  <si>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</si>
  <si>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</si>
  <si>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</si>
  <si>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</si>
  <si>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</si>
  <si>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</si>
  <si>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</si>
  <si>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</si>
  <si>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</si>
  <si>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</si>
  <si>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</si>
  <si>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</si>
  <si>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</si>
  <si>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</si>
  <si>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</si>
  <si>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</si>
  <si>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</si>
  <si>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</si>
  <si>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</si>
  <si>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</si>
  <si>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</si>
  <si>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</si>
  <si>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</si>
  <si>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</si>
  <si>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</si>
  <si>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</si>
  <si>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</si>
  <si>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</si>
  <si>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</si>
  <si>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</si>
  <si>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</si>
  <si>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</si>
  <si>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</si>
  <si>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</si>
  <si>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</si>
  <si>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</si>
  <si>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</si>
  <si>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</si>
  <si>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</si>
  <si>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</si>
  <si>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</si>
  <si>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</si>
  <si>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</si>
  <si>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</si>
  <si>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</si>
  <si>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</si>
  <si>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</si>
  <si>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</si>
  <si>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</si>
  <si>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</si>
  <si>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</si>
  <si>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</si>
  <si>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</si>
  <si>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</si>
  <si>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</si>
  <si>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</si>
  <si>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</si>
  <si>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</si>
  <si>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</si>
  <si>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</si>
  <si>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</si>
  <si>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</si>
  <si>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</si>
  <si>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</si>
  <si>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</si>
  <si>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</si>
  <si>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</si>
  <si>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</si>
  <si>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</si>
  <si>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</si>
  <si>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</si>
  <si>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</si>
  <si>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</si>
  <si>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</si>
  <si>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</si>
  <si>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</si>
  <si>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</si>
  <si>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</si>
  <si>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</si>
  <si>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</si>
  <si>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</si>
  <si>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</si>
  <si>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</si>
  <si>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</si>
  <si>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</si>
  <si>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</si>
  <si>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</si>
  <si>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</si>
  <si>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</si>
  <si>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</si>
  <si>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</si>
  <si>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</si>
  <si>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</si>
  <si>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</si>
  <si>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</si>
  <si>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</si>
  <si>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</si>
  <si>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</si>
  <si>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</si>
  <si>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</si>
  <si>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</si>
  <si>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</si>
  <si>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</si>
  <si>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</si>
  <si>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</si>
  <si>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</si>
  <si>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</si>
  <si>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</si>
  <si>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</si>
  <si>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</si>
  <si>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</si>
  <si>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</si>
  <si>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</si>
  <si>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</si>
  <si>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</si>
  <si>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</si>
  <si>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</si>
  <si>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</si>
  <si>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</si>
  <si>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</si>
  <si>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</si>
  <si>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</si>
  <si>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</si>
  <si>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</si>
  <si>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</si>
  <si>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</si>
  <si>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</si>
  <si>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</si>
  <si>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</si>
  <si>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</si>
  <si>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</si>
  <si>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</si>
  <si>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</si>
  <si>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</si>
  <si>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</si>
  <si>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</si>
  <si>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</si>
  <si>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</si>
  <si>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</si>
  <si>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</si>
  <si>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</si>
  <si>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</si>
  <si>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</si>
  <si>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</si>
  <si>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</si>
  <si>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</si>
  <si>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</si>
  <si>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</si>
  <si>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</si>
  <si>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</si>
  <si>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</si>
  <si>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</si>
  <si>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</si>
  <si>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</si>
  <si>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</si>
  <si>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</si>
  <si>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</si>
  <si>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</si>
  <si>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</si>
  <si>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</si>
  <si>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</si>
  <si>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</si>
  <si>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</si>
  <si>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</si>
  <si>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</si>
  <si>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</si>
  <si>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</si>
  <si>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</si>
  <si>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</si>
  <si>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</si>
  <si>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</si>
  <si>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</si>
  <si>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</si>
  <si>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</si>
  <si>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</si>
  <si>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</si>
  <si>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</si>
  <si>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</si>
  <si>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</si>
  <si>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</si>
  <si>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</si>
  <si>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</si>
  <si>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</si>
  <si>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</si>
  <si>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</si>
  <si>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</si>
  <si>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</si>
  <si>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</si>
  <si>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</si>
  <si>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</si>
  <si>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</si>
  <si>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</si>
  <si>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</si>
  <si>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</si>
  <si>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</si>
  <si>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</si>
  <si>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</si>
  <si>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</si>
  <si>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</si>
  <si>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</si>
  <si>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</si>
  <si>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</si>
  <si>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</si>
  <si>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</si>
  <si>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</si>
  <si>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</si>
  <si>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</si>
  <si>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</si>
  <si>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</si>
  <si>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</si>
  <si>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</si>
  <si>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</si>
  <si>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</si>
  <si>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</si>
  <si>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</si>
  <si>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</si>
  <si>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</si>
  <si>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</si>
  <si>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</si>
  <si>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</si>
  <si>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</si>
  <si>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</si>
  <si>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</si>
  <si>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</si>
  <si>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</si>
  <si>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</si>
  <si>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</si>
  <si>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</si>
  <si>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</si>
  <si>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</si>
  <si>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</si>
  <si>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</si>
  <si>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</si>
  <si>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</si>
  <si>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</si>
  <si>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</si>
  <si>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</si>
  <si>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</si>
  <si>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</si>
  <si>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</si>
  <si>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</si>
  <si>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</si>
  <si>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</si>
  <si>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</si>
  <si>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</si>
  <si>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</si>
  <si>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</si>
  <si>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</si>
  <si>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</si>
  <si>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</si>
  <si>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</si>
  <si>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</si>
  <si>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</si>
  <si>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</si>
  <si>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</si>
  <si>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</si>
  <si>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</si>
  <si>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</si>
  <si>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</si>
  <si>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</si>
  <si>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</si>
  <si>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</si>
  <si>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</si>
  <si>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</si>
  <si>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</si>
  <si>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</si>
  <si>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</si>
  <si>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</si>
  <si>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</si>
  <si>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</si>
  <si>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</si>
  <si>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</si>
  <si>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</si>
  <si>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</si>
  <si>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</si>
  <si>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</si>
  <si>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</si>
  <si>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</si>
  <si>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</si>
  <si>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</si>
  <si>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</si>
  <si>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</si>
  <si>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</si>
  <si>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</si>
  <si>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</si>
  <si>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</si>
  <si>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</si>
  <si>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</si>
  <si>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</si>
  <si>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</si>
  <si>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</si>
  <si>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</si>
  <si>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</si>
  <si>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</si>
  <si>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</si>
  <si>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</si>
  <si>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</si>
  <si>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</si>
  <si>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</si>
  <si>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</si>
  <si>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</si>
  <si>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</si>
  <si>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</si>
  <si>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</si>
  <si>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</si>
  <si>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</si>
  <si>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</si>
  <si>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</si>
  <si>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</si>
  <si>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</si>
  <si>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</si>
  <si>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</si>
  <si>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</si>
  <si>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</si>
  <si>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</si>
  <si>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</si>
  <si>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</si>
  <si>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</si>
  <si>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</si>
  <si>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</si>
  <si>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</si>
  <si>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</si>
  <si>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</si>
  <si>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</si>
  <si>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</si>
  <si>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</si>
  <si>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</si>
  <si>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</si>
  <si>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</si>
  <si>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</si>
  <si>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</si>
  <si>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</si>
  <si>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</si>
  <si>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</si>
  <si>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</si>
  <si>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</si>
  <si>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</si>
  <si>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</si>
  <si>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</si>
  <si>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</si>
  <si>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</si>
  <si>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</si>
  <si>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</si>
  <si>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</si>
  <si>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</si>
  <si>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</si>
  <si>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</si>
  <si>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</si>
  <si>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</si>
  <si>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</si>
  <si>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</si>
  <si>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</si>
  <si>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</si>
  <si>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</si>
  <si>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</si>
  <si>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</si>
  <si>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</si>
  <si>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</si>
  <si>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</si>
  <si>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</si>
  <si>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</si>
  <si>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</si>
  <si>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</si>
  <si>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</si>
  <si>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</si>
  <si>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</si>
  <si>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</si>
  <si>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</si>
  <si>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</si>
  <si>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</si>
  <si>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</si>
  <si>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</si>
  <si>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</si>
  <si>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</si>
  <si>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</si>
  <si>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</si>
  <si>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</si>
  <si>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</si>
  <si>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</si>
  <si>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</si>
  <si>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</si>
  <si>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</si>
  <si>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</si>
  <si>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</si>
  <si>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</si>
  <si>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</si>
  <si>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</si>
  <si>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</si>
  <si>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</si>
  <si>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</si>
  <si>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</si>
  <si>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</si>
  <si>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</si>
  <si>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</si>
  <si>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</si>
  <si>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</si>
  <si>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</si>
  <si>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</si>
  <si>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</si>
  <si>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</si>
  <si>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</si>
  <si>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</si>
  <si>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</si>
  <si>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</si>
  <si>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</si>
  <si>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</si>
  <si>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</si>
  <si>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</si>
  <si>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</si>
  <si>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</si>
  <si>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</si>
  <si>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</si>
  <si>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</si>
  <si>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</si>
  <si>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</si>
  <si>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</si>
  <si>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</si>
  <si>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</si>
  <si>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</si>
  <si>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</si>
  <si>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</si>
  <si>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</si>
  <si>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</si>
  <si>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</si>
  <si>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</si>
  <si>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</si>
  <si>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</si>
  <si>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</si>
  <si>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</si>
  <si>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</si>
  <si>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</si>
  <si>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</si>
  <si>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</si>
  <si>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</si>
  <si>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</si>
  <si>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</si>
  <si>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</si>
  <si>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</si>
  <si>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</si>
  <si>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</si>
  <si>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</si>
  <si>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</si>
  <si>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</si>
  <si>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</si>
  <si>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</si>
  <si>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</si>
  <si>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</si>
  <si>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</si>
  <si>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</si>
  <si>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</si>
  <si>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</si>
  <si>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</si>
  <si>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</si>
  <si>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</si>
  <si>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</si>
  <si>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</si>
  <si>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</si>
  <si>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</si>
  <si>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</si>
  <si>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</si>
  <si>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</si>
  <si>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</si>
  <si>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</si>
  <si>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</si>
  <si>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</si>
  <si>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</si>
  <si>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</si>
  <si>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</si>
  <si>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</si>
  <si>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</si>
  <si>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</si>
  <si>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</si>
  <si>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</si>
  <si>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</si>
  <si>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</si>
  <si>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</si>
  <si>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</si>
  <si>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</si>
  <si>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</si>
  <si>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</si>
  <si>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</si>
  <si>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</si>
  <si>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</si>
  <si>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</si>
  <si>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</si>
  <si>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</si>
  <si>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</si>
  <si>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</si>
  <si>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</si>
  <si>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</si>
  <si>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</si>
  <si>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</si>
  <si>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</si>
  <si>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</si>
  <si>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</si>
  <si>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</si>
  <si>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</si>
  <si>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</si>
  <si>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</si>
  <si>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</si>
  <si>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</si>
  <si>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</si>
  <si>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</si>
  <si>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</si>
  <si>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</si>
  <si>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</si>
  <si>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</si>
  <si>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</si>
  <si>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</si>
  <si>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</si>
  <si>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</si>
  <si>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</si>
  <si>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</si>
  <si>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</si>
  <si>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</si>
  <si>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</si>
  <si>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</si>
  <si>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</si>
  <si>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</si>
  <si>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</si>
  <si>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</si>
  <si>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</si>
  <si>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</si>
  <si>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</si>
  <si>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</si>
  <si>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</si>
  <si>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</si>
  <si>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</si>
  <si>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</si>
  <si>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</si>
  <si>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</si>
  <si>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</si>
  <si>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</si>
  <si>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</si>
  <si>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</si>
  <si>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</si>
  <si>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</si>
  <si>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</si>
  <si>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</si>
  <si>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</si>
  <si>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</si>
  <si>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</si>
  <si>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</si>
  <si>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</si>
  <si>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</si>
  <si>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</si>
  <si>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</si>
  <si>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</si>
  <si>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</si>
  <si>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</si>
  <si>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</si>
  <si>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</si>
  <si>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</si>
  <si>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</si>
  <si>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</si>
  <si>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</si>
  <si>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</si>
  <si>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</si>
  <si>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</si>
  <si>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</si>
  <si>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</si>
  <si>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</si>
  <si>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</si>
  <si>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</si>
  <si>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</si>
  <si>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</si>
  <si>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</si>
  <si>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</si>
  <si>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</si>
  <si>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</si>
  <si>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</si>
  <si>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</si>
  <si>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</si>
  <si>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</si>
  <si>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</si>
  <si>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</si>
  <si>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</si>
  <si>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</si>
  <si>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</si>
  <si>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</si>
  <si>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</si>
  <si>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</si>
  <si>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</si>
  <si>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</si>
  <si>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</si>
  <si>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</si>
  <si>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</si>
  <si>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</si>
  <si>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</si>
  <si>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</si>
  <si>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</si>
  <si>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</si>
  <si>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</si>
  <si>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</si>
  <si>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</si>
  <si>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</si>
  <si>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</si>
  <si>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</si>
  <si>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</si>
  <si>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</si>
  <si>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</si>
  <si>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</si>
  <si>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</si>
  <si>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</si>
  <si>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</si>
  <si>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</si>
  <si>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</si>
  <si>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</si>
  <si>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</si>
  <si>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</si>
  <si>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</si>
  <si>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</si>
  <si>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</si>
  <si>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</si>
  <si>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</si>
  <si>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</si>
  <si>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</si>
  <si>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</si>
  <si>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</si>
  <si>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</si>
  <si>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</si>
  <si>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</si>
  <si>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</si>
  <si>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</si>
  <si>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</si>
  <si>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</si>
  <si>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</si>
  <si>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</si>
  <si>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</si>
  <si>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</si>
  <si>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</si>
  <si>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</si>
  <si>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</si>
  <si>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</si>
  <si>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</si>
  <si>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</si>
  <si>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</si>
  <si>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</si>
  <si>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</si>
  <si>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</si>
  <si>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</si>
  <si>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</si>
  <si>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</si>
  <si>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</si>
  <si>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</si>
  <si>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</si>
  <si>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</si>
  <si>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</si>
  <si>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</si>
  <si>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</si>
  <si>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</si>
  <si>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</si>
  <si>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</si>
  <si>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</si>
  <si>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</si>
  <si>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</si>
  <si>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</si>
  <si>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</si>
  <si>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</si>
  <si>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</si>
  <si>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</si>
  <si>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</si>
  <si>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</si>
  <si>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</si>
  <si>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</si>
  <si>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</si>
  <si>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</si>
  <si>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</si>
  <si>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</si>
  <si>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</si>
  <si>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</si>
  <si>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</si>
  <si>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</si>
  <si>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</si>
  <si>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</si>
  <si>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</si>
  <si>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</si>
  <si>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</si>
  <si>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</si>
  <si>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</si>
  <si>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</si>
  <si>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</si>
  <si>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</si>
  <si>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</si>
  <si>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</si>
  <si>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</si>
  <si>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</si>
  <si>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</si>
  <si>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</si>
  <si>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</si>
  <si>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</si>
  <si>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</si>
  <si>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</si>
  <si>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</si>
  <si>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</si>
  <si>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</si>
  <si>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</si>
  <si>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</si>
  <si>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</si>
  <si>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</si>
  <si>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</si>
  <si>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</si>
  <si>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</si>
  <si>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</si>
  <si>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</si>
  <si>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</si>
  <si>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</si>
  <si>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</si>
  <si>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</si>
  <si>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</si>
  <si>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</si>
  <si>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</si>
  <si>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</si>
  <si>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</si>
  <si>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</si>
  <si>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</si>
  <si>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</si>
  <si>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</si>
  <si>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</si>
  <si>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</si>
  <si>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</si>
  <si>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</si>
  <si>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</si>
  <si>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</si>
  <si>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</si>
  <si>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</si>
  <si>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</si>
  <si>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</si>
  <si>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</si>
  <si>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</si>
  <si>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</si>
  <si>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</si>
  <si>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</si>
  <si>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</si>
  <si>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</si>
  <si>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</si>
  <si>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</si>
  <si>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</si>
  <si>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</si>
  <si>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</si>
  <si>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</si>
  <si>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</si>
  <si>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</si>
  <si>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</si>
  <si>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</si>
  <si>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</si>
  <si>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</si>
  <si>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</si>
  <si>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</si>
  <si>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</si>
  <si>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</si>
  <si>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</si>
  <si>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</si>
  <si>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</si>
  <si>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</si>
  <si>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</si>
  <si>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</si>
  <si>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</si>
  <si>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</si>
  <si>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</si>
  <si>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</si>
  <si>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</si>
  <si>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</si>
  <si>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</si>
  <si>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</si>
  <si>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</si>
  <si>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</si>
  <si>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</si>
  <si>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</si>
  <si>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</si>
  <si>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</si>
  <si>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</si>
  <si>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</si>
  <si>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</si>
  <si>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</si>
  <si>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</si>
  <si>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</si>
  <si>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</si>
  <si>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</si>
  <si>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</si>
  <si>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</si>
  <si>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</si>
  <si>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</si>
  <si>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</si>
  <si>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</si>
  <si>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</si>
  <si>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</si>
  <si>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</si>
  <si>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</si>
  <si>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</si>
  <si>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</si>
  <si>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</si>
  <si>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</si>
  <si>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</si>
  <si>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</si>
  <si>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</si>
  <si>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</si>
  <si>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</si>
  <si>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</si>
  <si>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</si>
  <si>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</si>
  <si>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</si>
  <si>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</si>
  <si>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</si>
  <si>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</si>
  <si>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</si>
  <si>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</si>
  <si>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</si>
  <si>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</si>
  <si>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</si>
  <si>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</si>
  <si>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</si>
  <si>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</si>
  <si>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</si>
  <si>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</si>
  <si>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</si>
  <si>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</si>
  <si>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</si>
  <si>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</si>
  <si>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</si>
  <si>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</si>
  <si>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</si>
  <si>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</si>
  <si>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</si>
  <si>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</si>
  <si>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</si>
  <si>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</si>
  <si>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</si>
  <si>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</si>
  <si>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</si>
  <si>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</si>
  <si>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</si>
  <si>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</si>
  <si>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</si>
  <si>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</si>
  <si>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</si>
  <si>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</si>
  <si>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</si>
  <si>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</si>
  <si>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</si>
  <si>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</si>
  <si>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</si>
  <si>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</si>
  <si>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</si>
  <si>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</si>
  <si>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</si>
  <si>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</si>
  <si>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</si>
  <si>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</si>
  <si>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</si>
  <si>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</si>
  <si>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</si>
  <si>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</si>
  <si>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</si>
  <si>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</si>
  <si>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</si>
  <si>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</si>
  <si>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</si>
  <si>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</si>
  <si>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</si>
  <si>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</si>
  <si>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</si>
  <si>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</si>
  <si>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</si>
  <si>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</si>
  <si>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</si>
  <si>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</si>
  <si>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</si>
  <si>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</si>
  <si>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</si>
  <si>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</si>
  <si>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</si>
  <si>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</si>
  <si>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</si>
  <si>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</si>
  <si>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</si>
  <si>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</si>
  <si>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</si>
  <si>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</si>
  <si>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</si>
  <si>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</si>
  <si>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</si>
  <si>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</si>
  <si>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</si>
  <si>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</si>
  <si>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</si>
  <si>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</si>
  <si>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</si>
  <si>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</si>
  <si>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</si>
  <si>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</si>
  <si>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</si>
  <si>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</si>
  <si>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</si>
  <si>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</si>
  <si>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</si>
  <si>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</si>
  <si>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</si>
  <si>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</si>
  <si>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</si>
  <si>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</si>
  <si>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</si>
  <si>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</si>
  <si>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</si>
  <si>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</si>
  <si>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</si>
  <si>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</si>
  <si>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</si>
  <si>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</si>
  <si>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</si>
  <si>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</si>
  <si>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</si>
  <si>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</si>
  <si>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</si>
  <si>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</si>
  <si>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</si>
  <si>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</si>
  <si>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</si>
  <si>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</si>
  <si>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</si>
  <si>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</si>
  <si>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</si>
  <si>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</si>
  <si>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</si>
  <si>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</si>
  <si>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</si>
  <si>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</si>
  <si>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</si>
  <si>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</si>
  <si>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</si>
  <si>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</si>
  <si>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</si>
  <si>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</si>
  <si>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</si>
  <si>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</si>
  <si>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</si>
  <si>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</si>
  <si>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</si>
  <si>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</si>
  <si>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</si>
  <si>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</si>
  <si>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</si>
  <si>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</si>
  <si>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</si>
  <si>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</si>
  <si>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</si>
  <si>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</si>
  <si>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</si>
  <si>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</si>
  <si>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</si>
  <si>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</si>
  <si>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</si>
  <si>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</si>
  <si>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</si>
  <si>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</si>
  <si>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</si>
  <si>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</si>
  <si>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</si>
  <si>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</si>
  <si>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</si>
  <si>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</si>
  <si>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</si>
  <si>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</si>
  <si>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</si>
  <si>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</si>
  <si>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</si>
  <si>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</si>
  <si>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</si>
  <si>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</si>
  <si>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</si>
  <si>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</si>
  <si>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</si>
  <si>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</si>
  <si>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</si>
  <si>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</si>
  <si>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</si>
  <si>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</si>
  <si>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</si>
  <si>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</si>
  <si>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</si>
  <si>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</si>
  <si>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</si>
  <si>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</si>
  <si>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</si>
  <si>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</si>
  <si>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</si>
  <si>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</si>
  <si>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</si>
  <si>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</si>
  <si>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</si>
  <si>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</si>
  <si>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</si>
  <si>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</si>
  <si>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</si>
  <si>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</si>
  <si>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</si>
  <si>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</si>
  <si>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</si>
  <si>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</si>
  <si>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</si>
  <si>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</si>
  <si>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</si>
  <si>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</si>
  <si>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</si>
  <si>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</si>
  <si>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</si>
  <si>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</si>
  <si>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</si>
  <si>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</si>
  <si>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</si>
  <si>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</si>
  <si>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</si>
  <si>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</si>
  <si>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</si>
  <si>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</si>
  <si>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</si>
  <si>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</si>
  <si>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</si>
  <si>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</si>
  <si>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</si>
  <si>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</si>
  <si>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</si>
  <si>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</si>
  <si>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</si>
  <si>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</si>
  <si>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</si>
  <si>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</si>
  <si>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</si>
  <si>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</si>
  <si>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</si>
  <si>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</si>
  <si>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</si>
  <si>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</si>
  <si>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</si>
  <si>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</si>
  <si>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</si>
  <si>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</si>
  <si>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</si>
  <si>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</si>
  <si>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</si>
  <si>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</si>
  <si>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</si>
  <si>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</si>
  <si>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</si>
  <si>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</si>
  <si>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</si>
  <si>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</si>
  <si>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</si>
  <si>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</si>
  <si>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</si>
  <si>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</si>
  <si>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</si>
  <si>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</si>
  <si>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</si>
  <si>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</si>
  <si>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</si>
  <si>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</si>
  <si>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</si>
  <si>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</si>
  <si>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</si>
  <si>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</si>
  <si>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</si>
  <si>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</si>
  <si>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</si>
  <si>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</si>
  <si>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</si>
  <si>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</si>
  <si>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</si>
  <si>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</si>
  <si>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</si>
  <si>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</si>
  <si>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</si>
  <si>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</si>
  <si>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</si>
  <si>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</si>
  <si>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</si>
  <si>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</si>
  <si>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</si>
  <si>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</si>
  <si>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</si>
  <si>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</si>
  <si>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</si>
  <si>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</si>
  <si>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</si>
  <si>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</si>
  <si>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</si>
  <si>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</si>
  <si>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</si>
  <si>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</si>
  <si>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</si>
  <si>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</si>
  <si>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</si>
  <si>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</si>
  <si>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</si>
  <si>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</si>
  <si>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</si>
  <si>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</si>
  <si>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</si>
  <si>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</si>
  <si>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</si>
  <si>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</si>
  <si>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</si>
  <si>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</si>
  <si>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</si>
  <si>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</si>
  <si>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</si>
  <si>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</si>
  <si>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</si>
  <si>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</si>
  <si>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</si>
  <si>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</si>
  <si>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</si>
  <si>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</si>
  <si>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</si>
  <si>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</si>
  <si>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</si>
  <si>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</si>
  <si>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</si>
  <si>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</si>
  <si>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</si>
  <si>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</si>
  <si>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</si>
  <si>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</si>
  <si>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</si>
  <si>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</si>
  <si>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</si>
  <si>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</si>
  <si>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</si>
  <si>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</si>
  <si>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</si>
  <si>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</si>
  <si>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</si>
  <si>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</si>
  <si>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</si>
  <si>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</si>
  <si>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</si>
  <si>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</si>
  <si>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</si>
  <si>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</si>
  <si>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</si>
  <si>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</si>
  <si>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</si>
  <si>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</si>
  <si>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</si>
  <si>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</si>
  <si>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</si>
  <si>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</si>
  <si>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</si>
  <si>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</si>
  <si>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</si>
  <si>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</si>
  <si>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</si>
  <si>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</si>
  <si>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</si>
  <si>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</si>
  <si>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</si>
  <si>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</si>
  <si>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</si>
  <si>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</si>
  <si>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</si>
  <si>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</si>
  <si>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</si>
  <si>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</si>
  <si>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</si>
  <si>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</si>
  <si>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</si>
  <si>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</si>
  <si>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</si>
  <si>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</si>
  <si>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</si>
  <si>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</si>
  <si>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</si>
  <si>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</si>
  <si>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</si>
  <si>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</si>
  <si>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</si>
  <si>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</si>
  <si>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</si>
  <si>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</si>
  <si>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</si>
  <si>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</si>
  <si>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</si>
  <si>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</si>
  <si>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</si>
  <si>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</si>
  <si>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</si>
  <si>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</si>
  <si>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</si>
  <si>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</si>
  <si>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</si>
  <si>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</si>
  <si>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</si>
  <si>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</si>
  <si>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</si>
  <si>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</si>
  <si>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</si>
  <si>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</si>
  <si>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</si>
  <si>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</si>
  <si>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</si>
  <si>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</si>
  <si>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</si>
  <si>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</si>
  <si>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</si>
  <si>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</si>
  <si>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</si>
  <si>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</si>
  <si>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</si>
  <si>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</si>
  <si>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</si>
  <si>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</si>
  <si>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</si>
  <si>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</si>
  <si>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</si>
  <si>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</si>
  <si>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</si>
  <si>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</si>
  <si>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</si>
  <si>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</si>
  <si>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</si>
  <si>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</si>
  <si>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</si>
  <si>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</si>
  <si>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</si>
  <si>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</si>
  <si>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</si>
  <si>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</si>
  <si>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</si>
  <si>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</si>
  <si>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</si>
  <si>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</si>
  <si>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</si>
  <si>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</si>
  <si>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</si>
  <si>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</si>
  <si>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</si>
  <si>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</si>
  <si>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</si>
  <si>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</si>
  <si>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</si>
  <si>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</si>
  <si>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</si>
  <si>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</si>
  <si>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</si>
  <si>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</si>
  <si>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</si>
  <si>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</si>
  <si>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</si>
  <si>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</si>
  <si>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</si>
  <si>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</si>
  <si>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</si>
  <si>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</si>
  <si>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</si>
  <si>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</si>
  <si>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</si>
  <si>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</si>
  <si>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</si>
  <si>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</si>
  <si>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</si>
  <si>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</si>
  <si>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</si>
  <si>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</si>
  <si>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</si>
  <si>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</si>
  <si>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</si>
  <si>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</si>
  <si>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</si>
  <si>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</si>
  <si>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</si>
  <si>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</si>
  <si>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</si>
  <si>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</si>
  <si>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</si>
  <si>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</si>
  <si>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</si>
  <si>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</si>
  <si>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</si>
  <si>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</si>
  <si>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</si>
  <si>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</si>
  <si>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</si>
  <si>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</si>
  <si>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</si>
  <si>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</si>
  <si>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</si>
  <si>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</si>
  <si>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</si>
  <si>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</si>
  <si>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</si>
  <si>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</si>
  <si>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</si>
  <si>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</si>
  <si>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</si>
  <si>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</si>
  <si>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</si>
  <si>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</si>
  <si>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</si>
  <si>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</si>
  <si>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</si>
  <si>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</si>
  <si>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</si>
  <si>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</si>
  <si>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</si>
  <si>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</si>
  <si>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</si>
  <si>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</si>
  <si>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</si>
  <si>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</si>
  <si>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</si>
  <si>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</si>
  <si>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</si>
  <si>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</si>
  <si>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</si>
  <si>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</si>
  <si>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</si>
  <si>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</si>
  <si>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</si>
  <si>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</si>
  <si>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</si>
  <si>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</si>
  <si>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</si>
  <si>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</si>
  <si>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</si>
  <si>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</si>
  <si>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</si>
  <si>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</si>
  <si>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</si>
  <si>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</si>
  <si>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</si>
  <si>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</si>
  <si>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</si>
  <si>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</si>
  <si>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</si>
  <si>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</si>
  <si>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</si>
  <si>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</si>
  <si>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</si>
  <si>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</si>
  <si>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</si>
  <si>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</si>
  <si>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</si>
  <si>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</si>
  <si>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</si>
  <si>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</si>
  <si>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</si>
  <si>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</si>
  <si>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</si>
  <si>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</si>
  <si>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</si>
  <si>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</si>
  <si>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</si>
  <si>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</si>
  <si>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</si>
  <si>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</si>
  <si>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</si>
  <si>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</si>
  <si>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</si>
  <si>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</si>
  <si>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</si>
  <si>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</si>
  <si>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</si>
  <si>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</si>
  <si>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</si>
  <si>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</si>
  <si>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</si>
  <si>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</si>
  <si>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</si>
  <si>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</si>
  <si>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</si>
  <si>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</si>
  <si>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</si>
  <si>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</si>
  <si>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</si>
  <si>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</si>
  <si>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</si>
  <si>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</si>
  <si>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</si>
  <si>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</si>
  <si>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</si>
  <si>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</si>
  <si>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</si>
  <si>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</si>
  <si>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</si>
  <si>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</si>
  <si>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</si>
  <si>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</si>
  <si>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</si>
  <si>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</si>
  <si>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</si>
  <si>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</si>
  <si>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</si>
  <si>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</si>
  <si>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</si>
  <si>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</si>
  <si>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</si>
  <si>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</si>
  <si>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</si>
  <si>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</si>
  <si>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</si>
  <si>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</si>
  <si>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</si>
  <si>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</si>
  <si>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</si>
  <si>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</si>
  <si>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</si>
  <si>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</si>
  <si>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</si>
  <si>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</si>
  <si>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</si>
  <si>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</si>
  <si>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</si>
  <si>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</si>
  <si>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</si>
  <si>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</si>
  <si>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</si>
  <si>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</si>
  <si>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</si>
  <si>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</si>
  <si>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</si>
  <si>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</si>
  <si>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</si>
  <si>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</si>
  <si>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</si>
  <si>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</si>
  <si>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</si>
  <si>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</si>
  <si>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</si>
  <si>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</si>
  <si>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</si>
  <si>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</si>
  <si>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</si>
  <si>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</si>
  <si>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</si>
  <si>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</si>
  <si>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</si>
  <si>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</si>
  <si>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</si>
  <si>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</si>
  <si>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</si>
  <si>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</si>
  <si>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</si>
  <si>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</si>
  <si>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</si>
  <si>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</si>
  <si>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</si>
  <si>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</si>
  <si>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</si>
  <si>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</si>
  <si>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</si>
  <si>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</si>
  <si>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</si>
  <si>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</si>
  <si>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</si>
  <si>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</si>
  <si>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</si>
  <si>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</si>
  <si>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</si>
  <si>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</si>
  <si>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</si>
  <si>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</si>
  <si>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</si>
  <si>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</si>
  <si>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</si>
  <si>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</si>
  <si>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</si>
  <si>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</si>
  <si>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</si>
  <si>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</si>
  <si>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</si>
  <si>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</si>
  <si>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</si>
  <si>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</si>
  <si>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</si>
  <si>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</si>
  <si>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</si>
  <si>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</si>
  <si>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</si>
  <si>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</si>
  <si>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</si>
  <si>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</si>
  <si>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</si>
  <si>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</si>
  <si>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</si>
  <si>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</si>
  <si>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</si>
  <si>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</si>
  <si>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</si>
  <si>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</si>
  <si>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</si>
  <si>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</si>
  <si>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</si>
  <si>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</si>
  <si>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</si>
  <si>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</si>
  <si>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</si>
  <si>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</si>
  <si>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</si>
  <si>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</si>
  <si>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</si>
  <si>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</si>
  <si>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</si>
  <si>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</si>
  <si>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</si>
  <si>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</si>
  <si>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</si>
  <si>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</si>
  <si>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</si>
  <si>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</si>
  <si>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</si>
  <si>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</si>
  <si>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</si>
  <si>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</si>
  <si>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</si>
  <si>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</si>
  <si>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</si>
  <si>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</si>
  <si>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</si>
  <si>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</si>
  <si>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</si>
  <si>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</si>
  <si>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</si>
  <si>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</si>
  <si>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</si>
  <si>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</si>
  <si>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</si>
  <si>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</si>
  <si>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</si>
  <si>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</si>
  <si>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</si>
  <si>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</si>
  <si>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</si>
  <si>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</si>
  <si>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</si>
  <si>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</si>
  <si>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</si>
  <si>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</si>
  <si>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</si>
  <si>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</si>
  <si>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</si>
  <si>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</si>
  <si>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</si>
  <si>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</si>
  <si>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</si>
  <si>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</si>
  <si>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</si>
  <si>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</si>
  <si>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</si>
  <si>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</si>
  <si>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</si>
  <si>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</si>
  <si>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</si>
  <si>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</si>
  <si>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</si>
  <si>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</si>
  <si>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</si>
  <si>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</si>
  <si>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</si>
  <si>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</si>
  <si>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</si>
  <si>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</si>
  <si>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</si>
  <si>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</si>
  <si>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</si>
  <si>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</si>
  <si>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</si>
  <si>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</si>
  <si>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</si>
  <si>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</si>
  <si>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</si>
  <si>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</si>
  <si>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</si>
  <si>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</si>
  <si>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</si>
  <si>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</si>
  <si>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</si>
  <si>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</si>
  <si>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</si>
  <si>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</si>
  <si>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</si>
  <si>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</si>
  <si>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</si>
  <si>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</si>
  <si>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</si>
  <si>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</si>
  <si>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</si>
  <si>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</si>
  <si>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</si>
  <si>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</si>
  <si>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</si>
  <si>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</si>
  <si>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</si>
  <si>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</si>
  <si>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</si>
  <si>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</si>
  <si>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</si>
  <si>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</si>
  <si>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</si>
  <si>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</si>
  <si>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</si>
  <si>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</si>
  <si>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</si>
  <si>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</si>
  <si>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</si>
  <si>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</si>
  <si>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</si>
  <si>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</si>
  <si>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</si>
  <si>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</si>
  <si>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</si>
  <si>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</si>
  <si>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</si>
  <si>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</si>
  <si>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</si>
  <si>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</si>
  <si>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</si>
  <si>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</si>
  <si>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</si>
  <si>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</si>
  <si>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</si>
  <si>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</si>
  <si>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</si>
  <si>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</si>
  <si>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</si>
  <si>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</si>
  <si>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</si>
  <si>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</si>
  <si>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</si>
  <si>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</si>
  <si>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</si>
  <si>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</si>
  <si>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</si>
  <si>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</si>
  <si>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</si>
  <si>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</si>
  <si>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</si>
  <si>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</si>
  <si>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</si>
  <si>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</si>
  <si>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</si>
  <si>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</si>
  <si>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</si>
  <si>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</si>
  <si>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</si>
  <si>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</si>
  <si>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</si>
  <si>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</si>
  <si>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</si>
  <si>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</si>
  <si>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</si>
  <si>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</si>
  <si>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</si>
  <si>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</si>
  <si>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</si>
  <si>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</si>
  <si>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</si>
  <si>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</si>
  <si>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</si>
  <si>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</si>
  <si>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</si>
  <si>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</si>
  <si>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</si>
  <si>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</si>
  <si>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</si>
  <si>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</si>
  <si>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</si>
  <si>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</si>
  <si>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</si>
  <si>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</si>
  <si>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</si>
  <si>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</si>
  <si>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</si>
  <si>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</si>
  <si>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</si>
  <si>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</si>
  <si>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</si>
  <si>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</si>
  <si>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</si>
  <si>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</si>
  <si>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</si>
  <si>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</si>
  <si>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</si>
  <si>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</si>
  <si>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</si>
  <si>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</si>
  <si>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</si>
  <si>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</si>
  <si>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</si>
  <si>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</si>
  <si>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</si>
  <si>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</si>
  <si>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</si>
  <si>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</si>
  <si>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</si>
  <si>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</si>
  <si>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</si>
  <si>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</si>
  <si>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</si>
  <si>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</si>
  <si>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</si>
  <si>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</si>
  <si>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</si>
  <si>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</si>
  <si>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</si>
  <si>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</si>
  <si>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</si>
  <si>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</si>
  <si>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</si>
  <si>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</si>
  <si>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</si>
  <si>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</si>
  <si>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</si>
  <si>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</si>
  <si>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</si>
  <si>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</si>
  <si>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</si>
  <si>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</si>
  <si>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</si>
  <si>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</si>
  <si>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</si>
  <si>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</si>
  <si>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</si>
  <si>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</si>
  <si>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</si>
  <si>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</si>
  <si>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</si>
  <si>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</si>
  <si>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</si>
  <si>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</si>
  <si>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</si>
  <si>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</si>
  <si>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</si>
  <si>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</si>
  <si>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</si>
  <si>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</si>
  <si>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</si>
  <si>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</si>
  <si>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</si>
  <si>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</si>
  <si>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</si>
  <si>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</si>
  <si>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</si>
  <si>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</si>
  <si>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</si>
  <si>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</si>
  <si>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</si>
  <si>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</si>
  <si>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</si>
  <si>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</si>
  <si>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</si>
  <si>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</si>
  <si>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</si>
  <si>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</si>
  <si>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</si>
  <si>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</si>
  <si>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</si>
  <si>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</si>
  <si>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</si>
  <si>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</si>
  <si>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</si>
  <si>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</si>
  <si>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</si>
  <si>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</si>
  <si>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</si>
  <si>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</si>
  <si>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</si>
  <si>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</si>
  <si>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</si>
  <si>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</si>
  <si>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</si>
  <si>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</si>
  <si>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</si>
  <si>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</si>
  <si>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</si>
  <si>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</si>
  <si>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</si>
  <si>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</si>
  <si>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</si>
  <si>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</si>
  <si>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</si>
  <si>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</si>
  <si>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</si>
  <si>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</si>
  <si>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</si>
  <si>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</si>
  <si>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</si>
  <si>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</si>
  <si>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</si>
  <si>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</si>
  <si>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</si>
  <si>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</si>
  <si>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</si>
  <si>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</si>
  <si>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</si>
  <si>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</si>
  <si>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</si>
  <si>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</si>
  <si>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</si>
  <si>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</si>
  <si>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</si>
  <si>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</si>
  <si>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</si>
  <si>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</si>
  <si>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</si>
  <si>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</si>
  <si>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</si>
  <si>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</si>
  <si>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</si>
  <si>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</si>
  <si>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</si>
  <si>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</si>
  <si>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</si>
  <si>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</si>
  <si>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</si>
  <si>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</si>
  <si>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</si>
  <si>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</si>
  <si>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</si>
  <si>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</si>
  <si>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</si>
  <si>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</si>
  <si>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</si>
  <si>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</si>
  <si>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</si>
  <si>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</si>
  <si>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</si>
  <si>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</si>
  <si>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</si>
  <si>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</si>
  <si>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</si>
  <si>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</si>
  <si>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</si>
  <si>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</si>
  <si>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</si>
  <si>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</si>
  <si>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</si>
  <si>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</si>
  <si>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</si>
  <si>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</si>
  <si>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</si>
  <si>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</si>
  <si>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</si>
  <si>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</si>
  <si>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</si>
  <si>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</si>
  <si>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</si>
  <si>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</si>
  <si>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</si>
  <si>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</si>
  <si>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</si>
  <si>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</si>
  <si>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</si>
  <si>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</si>
  <si>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</si>
  <si>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</si>
  <si>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</si>
  <si>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</si>
  <si>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</si>
  <si>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</si>
  <si>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</si>
  <si>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</si>
  <si>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</si>
  <si>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</si>
  <si>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</si>
  <si>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</si>
  <si>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</si>
  <si>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</si>
  <si>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</si>
  <si>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</si>
  <si>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</si>
  <si>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</si>
  <si>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</si>
  <si>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</si>
  <si>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</si>
  <si>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</si>
  <si>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</si>
  <si>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</si>
  <si>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</si>
  <si>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</si>
  <si>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</si>
  <si>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</si>
  <si>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</si>
  <si>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</si>
  <si>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</si>
  <si>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</si>
  <si>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</si>
  <si>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</si>
  <si>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</si>
  <si>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</si>
  <si>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</si>
  <si>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</si>
  <si>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</si>
  <si>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</si>
  <si>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</si>
  <si>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</si>
  <si>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</si>
  <si>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</si>
  <si>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</si>
  <si>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</si>
  <si>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</si>
  <si>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</si>
  <si>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</si>
  <si>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</si>
  <si>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</si>
  <si>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</si>
  <si>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</si>
  <si>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</si>
  <si>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</si>
  <si>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</si>
  <si>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</si>
  <si>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</si>
  <si>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</si>
  <si>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</si>
  <si>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</si>
  <si>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</si>
  <si>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</si>
  <si>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</si>
  <si>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</si>
  <si>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</si>
  <si>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</si>
  <si>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</si>
  <si>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</si>
  <si>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</si>
  <si>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</si>
  <si>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</si>
  <si>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</si>
  <si>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</si>
  <si>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</si>
  <si>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</si>
  <si>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</si>
  <si>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</si>
  <si>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</si>
  <si>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</si>
  <si>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</si>
  <si>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</si>
  <si>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</si>
  <si>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</si>
  <si>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</si>
  <si>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</si>
  <si>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</si>
  <si>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</si>
  <si>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</si>
  <si>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</si>
  <si>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</si>
  <si>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</si>
  <si>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</si>
  <si>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</si>
  <si>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</si>
  <si>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</si>
  <si>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</si>
  <si>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</si>
  <si>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</si>
  <si>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</si>
  <si>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</si>
  <si>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</si>
  <si>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</si>
  <si>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</si>
  <si>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</si>
  <si>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</si>
  <si>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</si>
  <si>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</si>
  <si>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</si>
  <si>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</si>
  <si>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</si>
  <si>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</si>
  <si>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</si>
  <si>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</si>
  <si>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</si>
  <si>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</si>
  <si>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</si>
  <si>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</si>
  <si>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</si>
  <si>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</si>
  <si>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</si>
  <si>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</si>
  <si>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</si>
  <si>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</si>
  <si>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</si>
  <si>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</si>
  <si>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</si>
  <si>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</si>
  <si>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</si>
  <si>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</si>
  <si>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</si>
  <si>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</si>
  <si>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</si>
  <si>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</si>
  <si>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</si>
  <si>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</si>
  <si>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</si>
  <si>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</si>
  <si>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</si>
  <si>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</si>
  <si>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</si>
  <si>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</si>
  <si>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</si>
  <si>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</si>
  <si>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</si>
  <si>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</si>
  <si>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</si>
  <si>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</si>
  <si>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</si>
  <si>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</si>
  <si>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</si>
  <si>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</si>
  <si>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</si>
  <si>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</si>
  <si>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</si>
  <si>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</si>
  <si>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</si>
  <si>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</si>
  <si>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</si>
  <si>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</si>
  <si>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</si>
  <si>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</si>
  <si>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</si>
  <si>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</si>
  <si>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</si>
  <si>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</si>
  <si>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</si>
  <si>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</si>
  <si>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</si>
  <si>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</si>
  <si>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</si>
  <si>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</si>
  <si>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</si>
  <si>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</si>
  <si>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</si>
  <si>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</si>
  <si>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</si>
  <si>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</si>
  <si>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</si>
  <si>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</si>
  <si>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</si>
  <si>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</si>
  <si>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</si>
  <si>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</si>
  <si>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</si>
  <si>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</si>
  <si>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</si>
  <si>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</si>
  <si>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</si>
  <si>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</si>
  <si>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</si>
  <si>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</si>
  <si>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</si>
  <si>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</si>
  <si>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</si>
  <si>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</si>
  <si>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</si>
  <si>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</si>
  <si>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</si>
  <si>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</si>
  <si>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</si>
  <si>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</si>
  <si>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</si>
  <si>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</si>
  <si>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</si>
  <si>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</si>
  <si>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</si>
  <si>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</si>
  <si>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</si>
  <si>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</si>
  <si>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</si>
  <si>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</si>
  <si>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</si>
  <si>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</si>
  <si>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</si>
  <si>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</si>
  <si>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</si>
  <si>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</si>
  <si>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</si>
  <si>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</si>
  <si>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</si>
  <si>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</si>
  <si>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</si>
  <si>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</si>
  <si>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</si>
  <si>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</si>
  <si>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</si>
  <si>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</si>
  <si>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</si>
  <si>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</si>
  <si>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</si>
  <si>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</si>
  <si>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</si>
  <si>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</si>
  <si>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</si>
  <si>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</si>
  <si>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</si>
  <si>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</si>
  <si>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</si>
  <si>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</si>
  <si>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</si>
  <si>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</si>
  <si>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</si>
  <si>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</si>
  <si>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</si>
  <si>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</si>
  <si>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</si>
  <si>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</si>
  <si>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</si>
  <si>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</si>
  <si>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</si>
  <si>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</si>
  <si>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</si>
  <si>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</si>
  <si>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</si>
  <si>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</si>
  <si>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</si>
  <si>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</si>
  <si>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</si>
  <si>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</si>
  <si>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</si>
  <si>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</si>
  <si>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</si>
  <si>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</si>
  <si>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</si>
  <si>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</si>
  <si>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</si>
  <si>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</si>
  <si>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</si>
  <si>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</si>
  <si>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</si>
  <si>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</si>
  <si>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</si>
  <si>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</si>
  <si>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</si>
  <si>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</si>
  <si>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</si>
  <si>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</si>
  <si>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</si>
  <si>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</si>
  <si>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</si>
  <si>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</si>
  <si>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</si>
  <si>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</si>
  <si>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</si>
  <si>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</si>
  <si>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</si>
  <si>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</si>
  <si>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</si>
  <si>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</si>
  <si>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</si>
  <si>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</si>
  <si>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</si>
  <si>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</si>
  <si>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</si>
  <si>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</si>
  <si>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</si>
  <si>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</si>
  <si>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</si>
  <si>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</si>
  <si>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</si>
  <si>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</si>
  <si>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</si>
  <si>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</si>
  <si>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</si>
  <si>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</si>
  <si>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</si>
  <si>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</si>
  <si>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</si>
  <si>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</si>
  <si>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</si>
  <si>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</si>
  <si>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</si>
  <si>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</si>
  <si>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</si>
  <si>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</si>
  <si>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</si>
  <si>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</si>
  <si>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</si>
  <si>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</si>
  <si>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</si>
  <si>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</si>
  <si>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</si>
  <si>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</si>
  <si>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</si>
  <si>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</si>
  <si>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</si>
  <si>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</si>
  <si>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</si>
  <si>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</si>
  <si>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</si>
  <si>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</si>
  <si>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</si>
  <si>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</si>
  <si>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</si>
  <si>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</si>
  <si>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</si>
  <si>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</si>
  <si>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</si>
  <si>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</si>
  <si>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</si>
  <si>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</si>
  <si>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</si>
  <si>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</si>
  <si>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</si>
  <si>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</si>
  <si>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</si>
  <si>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</si>
  <si>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</si>
  <si>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</si>
  <si>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</si>
  <si>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</si>
  <si>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</si>
  <si>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</si>
  <si>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</si>
  <si>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</si>
  <si>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</si>
  <si>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</si>
  <si>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</si>
  <si>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</si>
  <si>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</si>
  <si>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</si>
  <si>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</si>
  <si>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</si>
  <si>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</si>
  <si>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</si>
  <si>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</si>
  <si>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</si>
  <si>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</si>
  <si>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</si>
  <si>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</si>
  <si>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</si>
  <si>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</si>
  <si>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</si>
  <si>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</si>
  <si>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</si>
  <si>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</si>
  <si>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</si>
  <si>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</si>
  <si>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</si>
  <si>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</si>
  <si>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</si>
  <si>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</si>
  <si>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</si>
  <si>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</si>
  <si>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</si>
  <si>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</si>
  <si>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</si>
  <si>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</si>
  <si>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</si>
  <si>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</si>
  <si>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</si>
  <si>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</si>
  <si>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</si>
  <si>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</si>
  <si>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</si>
  <si>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</si>
  <si>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</si>
  <si>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</si>
  <si>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</si>
  <si>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</si>
  <si>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</si>
  <si>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</si>
  <si>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</si>
  <si>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</si>
  <si>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</si>
  <si>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</si>
  <si>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</si>
  <si>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</si>
  <si>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</si>
  <si>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</si>
  <si>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</si>
  <si>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</si>
  <si>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</si>
  <si>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</si>
  <si>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</si>
  <si>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</si>
  <si>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</si>
  <si>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</si>
  <si>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</si>
  <si>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</si>
  <si>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</si>
  <si>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</si>
  <si>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</si>
  <si>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</si>
  <si>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</si>
  <si>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</si>
  <si>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</si>
  <si>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</si>
  <si>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</si>
  <si>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</si>
  <si>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</si>
  <si>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</si>
  <si>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</si>
  <si>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</si>
  <si>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</si>
  <si>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</si>
  <si>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</si>
  <si>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</si>
  <si>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</si>
  <si>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</si>
  <si>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</si>
  <si>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</si>
  <si>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</si>
  <si>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</si>
  <si>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</si>
  <si>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</si>
  <si>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</si>
  <si>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</si>
  <si>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</si>
  <si>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</si>
  <si>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</si>
  <si>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</si>
  <si>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</si>
  <si>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</si>
  <si>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</si>
  <si>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</si>
  <si>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</si>
  <si>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</si>
  <si>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</si>
  <si>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</si>
  <si>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</si>
  <si>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</si>
  <si>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</si>
  <si>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</si>
  <si>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</si>
  <si>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</si>
  <si>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</si>
  <si>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</si>
  <si>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</si>
  <si>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</si>
  <si>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</si>
  <si>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</si>
  <si>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</si>
  <si>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</si>
  <si>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</si>
  <si>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</si>
  <si>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</si>
  <si>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</si>
  <si>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</si>
  <si>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</si>
  <si>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</si>
  <si>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</si>
  <si>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</si>
  <si>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</si>
  <si>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</si>
  <si>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</si>
  <si>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</si>
  <si>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</si>
  <si>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</si>
  <si>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</si>
  <si>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</si>
  <si>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</si>
  <si>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</si>
  <si>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</si>
  <si>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</si>
  <si>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</si>
  <si>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</si>
  <si>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</si>
  <si>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</si>
  <si>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</si>
  <si>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</si>
  <si>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</si>
  <si>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</si>
  <si>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</si>
  <si>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</si>
  <si>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</si>
  <si>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</si>
  <si>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</si>
  <si>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</si>
  <si>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</si>
  <si>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</si>
  <si>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</si>
  <si>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</si>
  <si>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</si>
  <si>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</si>
  <si>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</si>
  <si>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</si>
  <si>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</si>
  <si>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</si>
  <si>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</si>
  <si>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</si>
  <si>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</si>
  <si>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</si>
  <si>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</si>
  <si>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</si>
  <si>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</si>
  <si>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</si>
  <si>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</si>
  <si>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</si>
  <si>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</si>
  <si>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</si>
  <si>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</si>
  <si>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</si>
  <si>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</si>
  <si>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</si>
  <si>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</si>
  <si>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</si>
  <si>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</si>
  <si>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</si>
  <si>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</si>
  <si>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</si>
  <si>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</si>
  <si>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</si>
  <si>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</si>
  <si>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</si>
  <si>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</si>
  <si>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</si>
  <si>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</si>
  <si>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</si>
  <si>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</si>
  <si>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</si>
  <si>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</si>
  <si>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</si>
  <si>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</si>
  <si>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</si>
  <si>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</si>
  <si>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</si>
  <si>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</si>
  <si>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</si>
  <si>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</si>
  <si>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</si>
  <si>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</si>
  <si>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</si>
  <si>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</si>
  <si>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</si>
  <si>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</si>
  <si>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</si>
  <si>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</si>
  <si>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</si>
  <si>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</si>
  <si>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</si>
  <si>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</si>
  <si>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</si>
  <si>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</si>
  <si>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</si>
  <si>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</si>
  <si>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</si>
  <si>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</si>
  <si>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</si>
  <si>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</si>
  <si>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</si>
  <si>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</si>
  <si>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</si>
  <si>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</si>
  <si>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</si>
  <si>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</si>
  <si>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</si>
  <si>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</si>
  <si>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</si>
  <si>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</si>
  <si>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</si>
  <si>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</si>
  <si>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</si>
  <si>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</si>
  <si>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</si>
  <si>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</si>
  <si>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</si>
  <si>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</si>
  <si>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</si>
  <si>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</si>
  <si>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</si>
  <si>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</si>
  <si>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</si>
  <si>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</si>
  <si>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</si>
  <si>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</si>
  <si>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</si>
  <si>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</si>
  <si>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</si>
  <si>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</si>
  <si>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</si>
  <si>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</si>
  <si>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</si>
  <si>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</si>
  <si>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</si>
  <si>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</si>
  <si>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</si>
  <si>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</si>
  <si>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</si>
  <si>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</si>
  <si>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</si>
  <si>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</si>
  <si>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</si>
  <si>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</si>
  <si>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</si>
  <si>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</si>
  <si>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</si>
  <si>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</si>
  <si>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</si>
  <si>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</si>
  <si>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</si>
  <si>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</si>
  <si>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</si>
  <si>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</si>
  <si>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</si>
  <si>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</si>
  <si>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</si>
  <si>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</si>
  <si>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</si>
  <si>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</si>
  <si>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</si>
  <si>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</si>
  <si>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</si>
  <si>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</si>
  <si>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</si>
  <si>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</si>
  <si>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</si>
  <si>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</si>
  <si>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</si>
  <si>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</si>
  <si>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</si>
  <si>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</si>
  <si>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</si>
  <si>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</si>
  <si>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</si>
  <si>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</si>
  <si>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</si>
  <si>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</si>
  <si>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</si>
  <si>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</si>
  <si>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</si>
  <si>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</si>
  <si>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</si>
  <si>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</si>
  <si>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</si>
  <si>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</si>
  <si>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</si>
  <si>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</si>
  <si>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</si>
  <si>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</si>
  <si>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</si>
  <si>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</si>
  <si>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</si>
  <si>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</si>
  <si>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</si>
  <si>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</si>
  <si>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</si>
  <si>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</si>
  <si>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</si>
  <si>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</si>
  <si>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</si>
  <si>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</si>
  <si>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</si>
  <si>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</si>
  <si>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</si>
  <si>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</si>
  <si>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</si>
  <si>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</si>
  <si>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</si>
  <si>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</si>
  <si>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</si>
  <si>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</si>
  <si>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</si>
  <si>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</si>
  <si>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</si>
  <si>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</si>
  <si>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</si>
  <si>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</si>
  <si>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</si>
  <si>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</si>
  <si>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</si>
  <si>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</si>
  <si>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</si>
  <si>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</si>
  <si>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</si>
  <si>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</si>
  <si>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</si>
  <si>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</si>
  <si>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</si>
  <si>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</si>
  <si>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</si>
  <si>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</si>
  <si>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</si>
  <si>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</si>
  <si>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</si>
  <si>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</si>
  <si>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</si>
  <si>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</si>
  <si>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</si>
  <si>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</si>
  <si>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</si>
  <si>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</si>
  <si>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</si>
  <si>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</si>
  <si>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</si>
  <si>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</si>
  <si>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</si>
  <si>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</si>
  <si>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</si>
  <si>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</si>
  <si>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</si>
  <si>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</si>
  <si>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</si>
  <si>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</si>
  <si>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</si>
  <si>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</si>
  <si>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</si>
  <si>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</si>
  <si>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</si>
  <si>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</si>
  <si>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</si>
  <si>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</si>
  <si>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</si>
  <si>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</si>
  <si>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</si>
  <si>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</si>
  <si>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</si>
  <si>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</si>
  <si>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</si>
  <si>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</si>
  <si>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</si>
  <si>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</si>
  <si>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</si>
  <si>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</si>
  <si>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</si>
  <si>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</si>
  <si>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</si>
  <si>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</si>
  <si>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</si>
  <si>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</si>
  <si>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</si>
  <si>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</si>
  <si>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</si>
  <si>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</si>
  <si>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</si>
  <si>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</si>
  <si>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</si>
  <si>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</si>
  <si>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</si>
  <si>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</si>
  <si>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</si>
  <si>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</si>
  <si>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</si>
  <si>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</si>
  <si>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</si>
  <si>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</si>
  <si>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</si>
  <si>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</si>
  <si>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</si>
  <si>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</si>
  <si>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</si>
  <si>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</si>
  <si>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</si>
  <si>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</si>
  <si>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</si>
  <si>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</si>
  <si>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</si>
  <si>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</si>
  <si>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</si>
  <si>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</si>
  <si>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</si>
  <si>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</si>
  <si>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</si>
  <si>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</si>
  <si>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</si>
  <si>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</si>
  <si>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</si>
  <si>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</si>
  <si>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</si>
  <si>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</si>
  <si>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</si>
  <si>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</si>
  <si>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</si>
  <si>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</si>
  <si>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</si>
  <si>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</si>
  <si>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</si>
  <si>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</si>
  <si>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</si>
  <si>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</si>
  <si>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</si>
  <si>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</si>
  <si>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</si>
  <si>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</si>
  <si>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</si>
  <si>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</si>
  <si>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</si>
  <si>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</si>
  <si>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</si>
  <si>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</si>
  <si>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</si>
  <si>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</si>
  <si>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</si>
  <si>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</si>
  <si>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</si>
  <si>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</si>
  <si>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</si>
  <si>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</si>
  <si>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</si>
  <si>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</si>
  <si>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</si>
  <si>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</si>
  <si>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</si>
  <si>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</si>
  <si>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</si>
  <si>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</si>
  <si>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</si>
  <si>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</si>
  <si>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</si>
  <si>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</si>
  <si>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</si>
  <si>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</si>
  <si>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</si>
  <si>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</si>
  <si>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</si>
  <si>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</si>
  <si>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</si>
  <si>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</si>
  <si>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</si>
  <si>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</si>
  <si>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</si>
  <si>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</si>
  <si>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</si>
  <si>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</si>
  <si>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</si>
  <si>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</si>
  <si>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</si>
  <si>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</si>
  <si>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</si>
  <si>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</si>
  <si>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</si>
  <si>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</si>
  <si>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</si>
  <si>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</si>
  <si>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</si>
  <si>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</si>
  <si>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</si>
  <si>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</si>
  <si>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</si>
  <si>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</si>
  <si>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</si>
  <si>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</si>
  <si>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</si>
  <si>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</si>
  <si>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</si>
  <si>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</si>
  <si>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</si>
  <si>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</si>
  <si>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</si>
  <si>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</si>
  <si>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</si>
  <si>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</si>
  <si>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</si>
  <si>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</si>
  <si>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</si>
  <si>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</si>
  <si>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</si>
  <si>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</si>
  <si>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</si>
  <si>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</si>
  <si>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</si>
  <si>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</si>
  <si>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</si>
  <si>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</si>
  <si>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</si>
  <si>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</si>
  <si>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</si>
  <si>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</si>
  <si>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</si>
  <si>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</si>
  <si>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</si>
  <si>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</si>
  <si>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</si>
  <si>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</si>
  <si>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</si>
  <si>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</si>
  <si>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</si>
  <si>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</si>
  <si>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</si>
  <si>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</si>
  <si>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</si>
  <si>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</si>
  <si>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</si>
  <si>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</si>
  <si>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</si>
  <si>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</si>
  <si>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</si>
  <si>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</si>
  <si>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</si>
  <si>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</si>
  <si>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</si>
  <si>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</si>
  <si>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</si>
  <si>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</si>
  <si>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</si>
  <si>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</si>
  <si>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</si>
  <si>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</si>
  <si>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</si>
  <si>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</si>
  <si>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</si>
  <si>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</si>
  <si>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</si>
  <si>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</si>
  <si>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</si>
  <si>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</si>
  <si>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</si>
  <si>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</si>
  <si>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</si>
  <si>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</si>
  <si>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</si>
  <si>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</si>
  <si>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</si>
  <si>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</si>
  <si>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</si>
  <si>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</si>
  <si>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</si>
  <si>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</si>
  <si>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</si>
  <si>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</si>
  <si>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</si>
  <si>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</si>
  <si>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</si>
  <si>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</si>
  <si>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</si>
  <si>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</si>
  <si>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</si>
  <si>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</si>
  <si>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</si>
  <si>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</si>
  <si>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</si>
  <si>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</si>
  <si>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</si>
  <si>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</si>
  <si>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</si>
  <si>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</si>
  <si>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</si>
  <si>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</si>
  <si>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</si>
  <si>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</si>
  <si>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</si>
  <si>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</si>
  <si>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</si>
  <si>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</si>
  <si>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</si>
  <si>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</si>
  <si>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</si>
  <si>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</si>
  <si>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</si>
  <si>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</si>
  <si>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</si>
  <si>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</si>
  <si>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</si>
  <si>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</si>
  <si>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</si>
  <si>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</si>
  <si>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</si>
  <si>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</si>
  <si>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</si>
  <si>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</si>
  <si>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</si>
  <si>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</si>
  <si>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</si>
  <si>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</si>
  <si>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</si>
  <si>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</si>
  <si>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</si>
  <si>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</si>
  <si>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</si>
  <si>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</si>
  <si>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</si>
  <si>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</si>
  <si>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</si>
  <si>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</si>
  <si>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</si>
  <si>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</si>
  <si>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</si>
  <si>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</si>
  <si>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</si>
  <si>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</si>
  <si>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</si>
  <si>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</si>
  <si>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</si>
  <si>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</si>
  <si>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</si>
  <si>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</si>
  <si>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</si>
  <si>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</si>
  <si>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</si>
  <si>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</si>
  <si>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</si>
  <si>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</si>
  <si>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</si>
  <si>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</si>
  <si>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</si>
  <si>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</si>
  <si>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</si>
  <si>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</si>
  <si>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</si>
  <si>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</si>
  <si>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</si>
  <si>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</si>
  <si>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</si>
  <si>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</si>
  <si>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</si>
  <si>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</si>
  <si>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</si>
  <si>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</si>
  <si>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</si>
  <si>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</si>
  <si>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</si>
  <si>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</si>
  <si>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</si>
  <si>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</si>
  <si>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</si>
  <si>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</si>
  <si>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</si>
  <si>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</si>
  <si>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</si>
  <si>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</si>
  <si>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</si>
  <si>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</si>
  <si>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</si>
  <si>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</si>
  <si>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</si>
  <si>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</si>
  <si>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</si>
  <si>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</si>
  <si>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</si>
  <si>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</si>
  <si>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</si>
  <si>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</si>
  <si>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</si>
  <si>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</si>
  <si>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</si>
  <si>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</si>
  <si>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</si>
  <si>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</si>
  <si>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</si>
  <si>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</si>
  <si>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</si>
  <si>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</si>
  <si>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</si>
  <si>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</si>
  <si>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</si>
  <si>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</si>
  <si>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</si>
  <si>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</si>
  <si>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</si>
  <si>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</si>
  <si>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</si>
  <si>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</si>
  <si>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</si>
  <si>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</si>
  <si>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</si>
  <si>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</si>
  <si>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</si>
  <si>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</si>
  <si>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</si>
  <si>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</si>
  <si>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</si>
  <si>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</si>
  <si>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</si>
  <si>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</si>
  <si>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</si>
  <si>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</si>
  <si>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</si>
  <si>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</si>
  <si>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</si>
  <si>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</si>
  <si>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</si>
  <si>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</si>
  <si>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</si>
  <si>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</si>
  <si>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</si>
  <si>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</si>
  <si>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</si>
  <si>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</si>
  <si>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</si>
  <si>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</si>
  <si>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</si>
  <si>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</si>
  <si>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</si>
  <si>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</si>
  <si>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</si>
  <si>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</si>
  <si>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</si>
  <si>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</si>
  <si>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</si>
  <si>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</si>
  <si>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</si>
  <si>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</si>
  <si>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</si>
  <si>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</si>
  <si>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</si>
  <si>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</si>
  <si>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</si>
  <si>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</si>
  <si>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</si>
  <si>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</si>
  <si>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</si>
  <si>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</si>
  <si>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</si>
  <si>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</si>
  <si>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</si>
  <si>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</si>
  <si>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</si>
  <si>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</si>
  <si>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</si>
  <si>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</si>
  <si>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</si>
  <si>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</si>
  <si>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</si>
  <si>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</si>
  <si>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</si>
  <si>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</si>
  <si>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</si>
  <si>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</si>
  <si>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</si>
  <si>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</si>
  <si>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</si>
  <si>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</si>
  <si>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</si>
  <si>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</si>
  <si>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</si>
  <si>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</si>
  <si>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</si>
  <si>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</si>
  <si>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</si>
  <si>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</si>
  <si>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</si>
  <si>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</si>
  <si>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</si>
  <si>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</si>
  <si>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</si>
  <si>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</si>
  <si>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</si>
  <si>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</si>
  <si>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</si>
  <si>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</si>
  <si>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</si>
  <si>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</si>
  <si>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</si>
  <si>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</si>
  <si>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</si>
  <si>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</si>
  <si>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</si>
  <si>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</si>
  <si>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</si>
  <si>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</si>
  <si>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</si>
  <si>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</si>
  <si>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</si>
  <si>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</si>
  <si>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</si>
  <si>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</si>
  <si>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</si>
  <si>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</si>
  <si>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</si>
  <si>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</si>
  <si>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</si>
  <si>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</si>
  <si>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</si>
  <si>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</si>
  <si>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</si>
  <si>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</si>
  <si>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</si>
  <si>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</si>
  <si>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</si>
  <si>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</si>
  <si>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</si>
  <si>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</si>
  <si>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</si>
  <si>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</si>
  <si>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</si>
  <si>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</si>
  <si>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</si>
  <si>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</si>
  <si>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</si>
  <si>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</si>
  <si>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</si>
  <si>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</si>
  <si>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</si>
  <si>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</si>
  <si>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</si>
  <si>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</si>
  <si>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</si>
  <si>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</si>
  <si>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</si>
  <si>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</si>
  <si>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</si>
  <si>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</si>
  <si>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</si>
  <si>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</si>
  <si>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</si>
  <si>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</si>
  <si>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</si>
  <si>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</si>
  <si>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</si>
  <si>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</si>
  <si>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</si>
  <si>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</si>
  <si>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</si>
  <si>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</si>
  <si>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</si>
  <si>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</si>
  <si>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</si>
  <si>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</si>
  <si>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</si>
  <si>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</si>
  <si>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</si>
  <si>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</si>
  <si>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</si>
  <si>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</si>
  <si>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</si>
  <si>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</si>
  <si>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</si>
  <si>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</si>
  <si>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</si>
  <si>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</si>
  <si>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</si>
  <si>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</si>
  <si>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</si>
  <si>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</si>
  <si>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</si>
  <si>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</si>
  <si>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</si>
  <si>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</si>
  <si>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</si>
  <si>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</si>
  <si>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</si>
  <si>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</si>
  <si>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</si>
  <si>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</si>
  <si>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</si>
  <si>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</si>
  <si>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</si>
  <si>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</si>
  <si>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</si>
  <si>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</si>
  <si>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</si>
  <si>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</si>
  <si>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</si>
  <si>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</si>
  <si>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</si>
  <si>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</si>
  <si>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</si>
  <si>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</si>
  <si>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</si>
  <si>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</si>
  <si>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</si>
  <si>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</si>
  <si>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</si>
  <si>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</si>
  <si>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</si>
  <si>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</si>
  <si>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</si>
  <si>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</si>
  <si>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</si>
  <si>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</si>
  <si>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</si>
  <si>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</si>
  <si>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</si>
  <si>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</si>
  <si>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</si>
  <si>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</si>
  <si>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</si>
  <si>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</si>
  <si>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</si>
  <si>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</si>
  <si>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</si>
  <si>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</si>
  <si>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</si>
  <si>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</si>
  <si>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</si>
  <si>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</si>
  <si>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</si>
  <si>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</si>
  <si>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</si>
  <si>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</si>
  <si>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</si>
  <si>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</si>
  <si>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</si>
  <si>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</si>
  <si>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</si>
  <si>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</si>
  <si>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</si>
  <si>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</si>
  <si>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</si>
  <si>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</si>
  <si>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</si>
  <si>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</si>
  <si>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</si>
  <si>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</si>
  <si>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</si>
  <si>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</si>
  <si>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</si>
  <si>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</si>
  <si>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</si>
  <si>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</si>
  <si>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</si>
  <si>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</si>
  <si>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</si>
  <si>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</si>
  <si>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</si>
  <si>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</si>
  <si>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</si>
  <si>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</si>
  <si>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</si>
  <si>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</si>
  <si>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</si>
  <si>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</si>
  <si>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</si>
  <si>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</si>
  <si>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</si>
  <si>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</si>
  <si>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</si>
  <si>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</si>
  <si>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</si>
  <si>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</si>
  <si>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</si>
  <si>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</si>
  <si>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</si>
  <si>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</si>
  <si>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</si>
  <si>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</si>
  <si>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</si>
  <si>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</si>
  <si>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</si>
  <si>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</si>
  <si>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</si>
  <si>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</si>
  <si>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</si>
  <si>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</si>
  <si>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</si>
  <si>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</si>
  <si>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</si>
  <si>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</si>
  <si>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</si>
  <si>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</si>
  <si>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</si>
  <si>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</si>
  <si>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</si>
  <si>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</si>
  <si>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</si>
  <si>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</si>
  <si>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</si>
  <si>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</si>
  <si>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</si>
  <si>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</si>
  <si>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</si>
  <si>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</si>
  <si>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</si>
  <si>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</si>
  <si>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</si>
  <si>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</si>
  <si>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</si>
  <si>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</si>
  <si>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</si>
  <si>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</si>
  <si>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</si>
  <si>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</si>
  <si>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</si>
  <si>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</si>
  <si>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</si>
  <si>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</si>
  <si>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</si>
  <si>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</si>
  <si>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</si>
  <si>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</si>
  <si>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</si>
  <si>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</si>
  <si>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</si>
  <si>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</si>
  <si>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</si>
  <si>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</si>
  <si>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</si>
  <si>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</si>
  <si>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</si>
  <si>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</si>
  <si>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</si>
  <si>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</si>
  <si>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</si>
  <si>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</si>
  <si>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</si>
  <si>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</si>
  <si>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</si>
  <si>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</si>
  <si>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</si>
  <si>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</si>
  <si>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</si>
  <si>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</si>
  <si>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</si>
  <si>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</si>
  <si>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</si>
  <si>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</si>
  <si>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</si>
  <si>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</si>
  <si>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</si>
  <si>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</si>
  <si>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</si>
  <si>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</si>
  <si>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</si>
  <si>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</si>
  <si>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</si>
  <si>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</si>
  <si>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</si>
  <si>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</si>
  <si>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</si>
  <si>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</si>
  <si>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</si>
  <si>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</si>
  <si>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</si>
  <si>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</si>
  <si>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</si>
  <si>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</si>
  <si>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</si>
  <si>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</si>
  <si>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</si>
  <si>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</si>
  <si>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</si>
  <si>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</si>
  <si>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</si>
  <si>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</si>
  <si>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</si>
  <si>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</si>
  <si>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</si>
  <si>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</si>
  <si>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</si>
  <si>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</si>
  <si>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</si>
  <si>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</si>
  <si>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</si>
  <si>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</si>
  <si>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</si>
  <si>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</si>
  <si>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</si>
  <si>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</si>
  <si>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</si>
  <si>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</si>
  <si>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</si>
  <si>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</si>
  <si>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</si>
  <si>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</si>
  <si>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</si>
  <si>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</si>
  <si>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</si>
  <si>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</si>
  <si>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</si>
  <si>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</si>
  <si>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</si>
  <si>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</si>
  <si>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</si>
  <si>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</si>
  <si>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</si>
  <si>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</si>
  <si>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</si>
  <si>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</si>
  <si>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</si>
  <si>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</si>
  <si>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</si>
  <si>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</si>
  <si>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</si>
  <si>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</si>
  <si>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</si>
  <si>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</si>
  <si>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</si>
  <si>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</si>
  <si>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</si>
  <si>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</si>
  <si>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</si>
  <si>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</si>
  <si>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</si>
  <si>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</si>
  <si>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</si>
  <si>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</si>
  <si>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</si>
  <si>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</si>
  <si>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</si>
  <si>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</si>
  <si>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</si>
  <si>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</si>
  <si>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</si>
  <si>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</si>
  <si>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</si>
  <si>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</si>
  <si>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</si>
  <si>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</si>
  <si>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</si>
  <si>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</si>
  <si>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</si>
  <si>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</si>
  <si>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</si>
  <si>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</si>
  <si>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</si>
  <si>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</si>
  <si>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</si>
  <si>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</si>
  <si>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</si>
  <si>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</si>
  <si>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</si>
  <si>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</si>
  <si>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</si>
  <si>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</si>
  <si>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</si>
  <si>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</si>
  <si>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</si>
  <si>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</si>
  <si>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</si>
  <si>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</si>
  <si>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</si>
  <si>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</si>
  <si>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</si>
  <si>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</si>
  <si>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</si>
  <si>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</si>
  <si>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</si>
  <si>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</si>
  <si>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</si>
  <si>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</si>
  <si>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</si>
  <si>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</si>
  <si>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</si>
  <si>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</si>
  <si>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</si>
  <si>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</si>
  <si>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</si>
  <si>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</si>
  <si>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</si>
  <si>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</si>
  <si>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</si>
  <si>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</si>
  <si>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</si>
  <si>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</si>
  <si>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</si>
  <si>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</si>
  <si>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</si>
  <si>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</si>
  <si>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</si>
  <si>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</si>
  <si>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</si>
  <si>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</si>
  <si>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</si>
  <si>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</si>
  <si>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</si>
  <si>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</si>
  <si>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</si>
  <si>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</si>
  <si>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</si>
  <si>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</si>
  <si>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</si>
  <si>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</si>
  <si>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</si>
  <si>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</si>
  <si>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</si>
  <si>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</si>
  <si>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</si>
  <si>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</si>
  <si>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</si>
  <si>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</si>
  <si>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</si>
  <si>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</si>
  <si>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</si>
  <si>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</si>
  <si>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</si>
  <si>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</si>
  <si>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</si>
  <si>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</si>
  <si>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</si>
  <si>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</si>
  <si>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</si>
  <si>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</si>
  <si>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</si>
  <si>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</si>
  <si>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</si>
  <si>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</si>
  <si>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</si>
  <si>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</si>
  <si>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</si>
  <si>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</si>
  <si>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</si>
  <si>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</si>
  <si>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</si>
  <si>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</si>
  <si>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</si>
  <si>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</si>
  <si>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</si>
  <si>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</si>
  <si>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</si>
  <si>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</si>
  <si>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</si>
  <si>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</si>
  <si>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</si>
  <si>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</si>
  <si>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</si>
  <si>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</si>
  <si>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</si>
  <si>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</si>
  <si>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</si>
  <si>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</si>
  <si>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</si>
  <si>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</si>
  <si>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</si>
  <si>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</si>
  <si>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</si>
  <si>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</si>
  <si>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</si>
  <si>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</si>
  <si>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</si>
  <si>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</si>
  <si>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</si>
  <si>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</si>
  <si>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</si>
  <si>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</si>
  <si>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</si>
  <si>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</si>
  <si>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</si>
  <si>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</si>
  <si>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</si>
  <si>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</si>
  <si>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</si>
  <si>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</si>
  <si>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</si>
  <si>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</si>
  <si>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</si>
  <si>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</si>
  <si>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</si>
  <si>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</si>
  <si>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</si>
  <si>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</si>
  <si>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</si>
  <si>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</si>
  <si>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</si>
  <si>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</si>
  <si>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</si>
  <si>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</si>
  <si>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</si>
  <si>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</si>
  <si>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</si>
  <si>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</si>
  <si>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</si>
  <si>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</si>
  <si>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</si>
  <si>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</si>
  <si>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</si>
  <si>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</si>
  <si>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</si>
  <si>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</si>
  <si>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</si>
  <si>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</si>
  <si>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</si>
  <si>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</si>
  <si>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</si>
  <si>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</si>
  <si>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</si>
  <si>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</si>
  <si>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</si>
  <si>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</si>
  <si>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</si>
  <si>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</si>
  <si>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</si>
  <si>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</si>
  <si>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</si>
  <si>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</si>
  <si>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</si>
  <si>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</si>
  <si>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</si>
  <si>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</si>
  <si>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</si>
  <si>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</si>
  <si>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</si>
  <si>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</si>
  <si>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</si>
  <si>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</si>
  <si>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</si>
  <si>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</si>
  <si>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</si>
  <si>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</si>
  <si>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</si>
  <si>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</si>
  <si>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</si>
  <si>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</si>
  <si>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</si>
  <si>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</si>
  <si>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</si>
  <si>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</si>
  <si>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</si>
  <si>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</si>
  <si>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</si>
  <si>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</si>
  <si>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</si>
  <si>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</si>
  <si>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</si>
  <si>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</si>
  <si>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</si>
  <si>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</si>
  <si>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</si>
  <si>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</si>
  <si>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</si>
  <si>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</si>
  <si>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</si>
  <si>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</si>
  <si>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</si>
  <si>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</si>
  <si>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</si>
  <si>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</si>
  <si>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</si>
  <si>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</si>
  <si>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</si>
  <si>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</si>
  <si>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</si>
  <si>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</si>
  <si>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</si>
  <si>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</si>
  <si>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</si>
  <si>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</si>
  <si>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</si>
  <si>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</si>
  <si>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</si>
  <si>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</si>
  <si>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</si>
  <si>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</si>
  <si>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</si>
  <si>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</si>
  <si>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</si>
  <si>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</si>
  <si>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</si>
  <si>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</si>
  <si>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</si>
  <si>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</si>
  <si>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</si>
  <si>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</si>
  <si>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</si>
  <si>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</si>
  <si>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</si>
  <si>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</si>
  <si>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</si>
  <si>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</si>
  <si>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</si>
  <si>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</si>
  <si>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</si>
  <si>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</si>
  <si>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</si>
  <si>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</si>
  <si>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</si>
  <si>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</si>
  <si>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</si>
  <si>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</si>
  <si>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</si>
  <si>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</si>
  <si>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</si>
  <si>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</si>
  <si>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</si>
  <si>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</si>
  <si>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</si>
  <si>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</si>
  <si>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</si>
  <si>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</si>
  <si>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</si>
  <si>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</si>
  <si>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</si>
  <si>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</si>
  <si>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</si>
  <si>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</si>
  <si>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</si>
  <si>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</si>
  <si>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</si>
  <si>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</si>
  <si>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</si>
  <si>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</si>
  <si>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</si>
  <si>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</si>
  <si>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</si>
  <si>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</si>
  <si>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</si>
  <si>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</si>
  <si>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</si>
  <si>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</si>
  <si>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</si>
  <si>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</si>
  <si>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</si>
  <si>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</si>
  <si>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</si>
  <si>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</si>
  <si>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</si>
  <si>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</si>
  <si>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</si>
  <si>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</si>
  <si>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</si>
  <si>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</si>
  <si>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</si>
  <si>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</si>
  <si>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</si>
  <si>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</si>
  <si>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</si>
  <si>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</si>
  <si>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</si>
  <si>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</si>
  <si>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</si>
  <si>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</si>
  <si>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</si>
  <si>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</si>
  <si>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</si>
  <si>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</si>
  <si>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</si>
  <si>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</si>
  <si>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</si>
  <si>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</si>
  <si>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</si>
  <si>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</si>
  <si>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</si>
  <si>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</si>
  <si>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</si>
  <si>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</si>
  <si>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</si>
  <si>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</si>
  <si>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</si>
  <si>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</si>
  <si>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</si>
  <si>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</si>
  <si>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</si>
  <si>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</si>
  <si>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</si>
  <si>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</si>
  <si>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</si>
  <si>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</si>
  <si>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</si>
  <si>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</si>
  <si>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</si>
  <si>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</si>
  <si>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</si>
  <si>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</si>
  <si>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</si>
  <si>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</si>
  <si>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</si>
  <si>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</si>
  <si>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</si>
  <si>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</si>
  <si>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</si>
  <si>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</si>
  <si>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</si>
  <si>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</si>
  <si>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</si>
  <si>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</si>
  <si>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</si>
  <si>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</si>
  <si>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</si>
  <si>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</si>
  <si>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</si>
  <si>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</si>
  <si>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</si>
  <si>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</si>
  <si>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</si>
  <si>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</si>
  <si>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</si>
  <si>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</si>
  <si>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</si>
  <si>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</si>
  <si>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</si>
  <si>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</si>
  <si>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</si>
  <si>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</si>
  <si>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</si>
  <si>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</si>
  <si>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</si>
  <si>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</si>
  <si>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</si>
  <si>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</si>
  <si>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</si>
  <si>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</si>
  <si>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</si>
  <si>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</si>
  <si>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</si>
  <si>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</si>
  <si>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</si>
  <si>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</si>
  <si>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</si>
  <si>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</si>
  <si>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</si>
  <si>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</si>
  <si>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</si>
  <si>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</si>
  <si>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</si>
  <si>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</si>
  <si>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</si>
  <si>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</si>
  <si>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</si>
  <si>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</si>
  <si>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</si>
  <si>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</si>
  <si>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</si>
  <si>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</si>
  <si>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</si>
  <si>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</si>
  <si>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</si>
  <si>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</si>
  <si>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</si>
  <si>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</si>
  <si>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</si>
  <si>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</si>
  <si>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</si>
  <si>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</si>
  <si>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</si>
  <si>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</si>
  <si>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</si>
  <si>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</si>
  <si>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</si>
  <si>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</si>
  <si>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</si>
  <si>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</si>
  <si>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</si>
  <si>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</si>
  <si>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</si>
  <si>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</si>
  <si>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</si>
  <si>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</si>
  <si>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</si>
  <si>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</si>
  <si>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</si>
  <si>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</si>
  <si>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</si>
  <si>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</si>
  <si>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</si>
  <si>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</si>
  <si>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</si>
  <si>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</si>
  <si>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</si>
  <si>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</si>
  <si>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</si>
  <si>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</si>
  <si>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</si>
  <si>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</si>
  <si>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</si>
  <si>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</si>
  <si>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</si>
  <si>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</si>
  <si>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</si>
  <si>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</si>
  <si>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</si>
  <si>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</si>
  <si>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</si>
  <si>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</si>
  <si>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</si>
  <si>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</si>
  <si>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</si>
  <si>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</si>
  <si>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</si>
  <si>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</si>
  <si>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</si>
  <si>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</si>
  <si>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</si>
  <si>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</si>
  <si>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</si>
  <si>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</si>
  <si>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</si>
  <si>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</si>
  <si>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</si>
  <si>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</si>
  <si>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</si>
  <si>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</si>
  <si>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</si>
  <si>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</si>
  <si>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</si>
  <si>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</si>
  <si>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</si>
  <si>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</si>
  <si>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</si>
  <si>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</si>
  <si>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</si>
  <si>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</si>
  <si>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</si>
  <si>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</si>
  <si>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</si>
  <si>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</si>
  <si>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</si>
  <si>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</si>
  <si>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</si>
  <si>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</si>
  <si>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</si>
  <si>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</si>
  <si>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</si>
  <si>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</si>
  <si>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</si>
  <si>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</si>
  <si>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</si>
  <si>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</si>
  <si>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</si>
  <si>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</si>
  <si>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</si>
  <si>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</si>
  <si>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</si>
  <si>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</si>
  <si>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</si>
  <si>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</si>
  <si>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</si>
  <si>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</si>
  <si>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</si>
  <si>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</si>
  <si>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</si>
  <si>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</si>
  <si>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</si>
  <si>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</si>
  <si>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</si>
  <si>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</si>
  <si>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</si>
  <si>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</si>
  <si>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</si>
  <si>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</si>
  <si>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</si>
  <si>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</si>
  <si>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</si>
  <si>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</si>
  <si>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</si>
  <si>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</si>
  <si>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</si>
  <si>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</si>
  <si>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</si>
  <si>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</si>
  <si>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</si>
  <si>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</si>
  <si>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</si>
  <si>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</si>
  <si>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</si>
  <si>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</si>
  <si>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</si>
  <si>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</si>
  <si>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</si>
  <si>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</si>
  <si>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</si>
  <si>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</si>
  <si>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</si>
  <si>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</si>
  <si>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</si>
  <si>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</si>
  <si>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</si>
  <si>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</si>
  <si>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</si>
  <si>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</si>
  <si>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</si>
  <si>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</si>
  <si>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</si>
  <si>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</si>
  <si>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</si>
  <si>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</si>
  <si>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</si>
  <si>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</si>
  <si>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</si>
  <si>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</si>
  <si>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</si>
  <si>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</si>
  <si>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</si>
  <si>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</si>
  <si>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</si>
  <si>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</si>
  <si>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</si>
  <si>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</si>
  <si>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</si>
  <si>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</si>
  <si>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</si>
  <si>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</si>
  <si>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</si>
  <si>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</si>
  <si>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</si>
  <si>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</si>
  <si>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</si>
  <si>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</si>
  <si>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</si>
  <si>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</si>
  <si>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</si>
  <si>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</si>
  <si>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</si>
  <si>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</si>
  <si>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</si>
  <si>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</si>
  <si>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</si>
  <si>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</si>
  <si>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</si>
  <si>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</si>
  <si>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</si>
  <si>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</si>
  <si>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</si>
  <si>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</si>
  <si>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</si>
  <si>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</si>
  <si>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</si>
  <si>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</si>
  <si>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</si>
  <si>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</si>
  <si>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</si>
  <si>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</si>
  <si>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</si>
  <si>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</si>
  <si>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</si>
  <si>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</si>
  <si>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</si>
  <si>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</si>
  <si>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</si>
  <si>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</si>
  <si>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</si>
  <si>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</si>
  <si>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</si>
  <si>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</si>
  <si>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</si>
  <si>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</si>
  <si>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</si>
  <si>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</si>
  <si>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</si>
  <si>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</si>
  <si>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</si>
  <si>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</si>
  <si>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</si>
  <si>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</si>
  <si>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</si>
  <si>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</si>
  <si>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</si>
  <si>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</si>
  <si>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</si>
  <si>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</si>
  <si>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</si>
  <si>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</si>
  <si>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</si>
  <si>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</si>
  <si>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</si>
  <si>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</si>
  <si>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</si>
  <si>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</si>
  <si>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</si>
  <si>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</si>
  <si>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</si>
  <si>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</si>
  <si>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</si>
  <si>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</si>
  <si>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</si>
  <si>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</si>
  <si>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</si>
  <si>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</si>
  <si>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</si>
  <si>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</si>
  <si>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</si>
  <si>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</si>
  <si>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</si>
  <si>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</si>
  <si>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</si>
  <si>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</si>
  <si>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</si>
  <si>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</si>
  <si>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</si>
  <si>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</si>
  <si>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</si>
  <si>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</si>
  <si>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</si>
  <si>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</si>
  <si>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</si>
  <si>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</si>
  <si>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</si>
  <si>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</si>
  <si>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</si>
  <si>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</si>
  <si>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</si>
  <si>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</si>
  <si>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</si>
  <si>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</si>
  <si>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</si>
  <si>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</si>
  <si>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</si>
  <si>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</si>
  <si>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</si>
  <si>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</si>
  <si>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</si>
  <si>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</si>
  <si>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</si>
  <si>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</si>
  <si>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</si>
  <si>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</si>
  <si>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</si>
  <si>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</si>
  <si>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</si>
  <si>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</si>
  <si>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</si>
  <si>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</si>
  <si>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</si>
  <si>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</si>
  <si>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</si>
  <si>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</si>
  <si>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</si>
  <si>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</si>
  <si>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</si>
  <si>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</si>
  <si>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</si>
  <si>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</si>
  <si>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</si>
  <si>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</si>
  <si>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</si>
  <si>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</si>
  <si>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</si>
  <si>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</si>
  <si>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</si>
  <si>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</si>
  <si>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</si>
  <si>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</si>
  <si>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</si>
  <si>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</si>
  <si>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</si>
  <si>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</si>
  <si>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</si>
  <si>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</si>
  <si>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</si>
  <si>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</si>
  <si>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</si>
  <si>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</si>
  <si>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</si>
  <si>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</si>
  <si>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</si>
  <si>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</si>
  <si>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</si>
  <si>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</si>
  <si>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</si>
  <si>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</si>
  <si>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</si>
  <si>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</si>
  <si>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</si>
  <si>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</si>
  <si>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</si>
  <si>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</si>
  <si>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</si>
  <si>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</si>
  <si>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</si>
  <si>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</si>
  <si>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</si>
  <si>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</si>
  <si>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</si>
  <si>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</si>
  <si>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</si>
  <si>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</si>
  <si>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</si>
  <si>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</si>
  <si>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</si>
  <si>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</si>
  <si>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</si>
  <si>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</si>
  <si>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</si>
  <si>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</si>
  <si>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</si>
  <si>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</si>
  <si>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</si>
  <si>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</si>
  <si>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</si>
  <si>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</si>
  <si>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</si>
  <si>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</si>
  <si>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</si>
  <si>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</si>
  <si>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</si>
  <si>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</si>
  <si>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</si>
  <si>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</si>
  <si>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</si>
  <si>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</si>
  <si>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</si>
  <si>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</si>
  <si>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</si>
  <si>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</si>
  <si>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</si>
  <si>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</si>
  <si>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</si>
  <si>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</si>
  <si>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</si>
  <si>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</si>
  <si>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</si>
  <si>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</si>
  <si>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</si>
  <si>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</si>
  <si>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</si>
  <si>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</si>
  <si>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</si>
  <si>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</si>
  <si>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</si>
  <si>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</si>
  <si>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</si>
  <si>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</si>
  <si>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</si>
  <si>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</si>
  <si>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</si>
  <si>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</si>
  <si>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</si>
  <si>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</si>
  <si>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</si>
  <si>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</si>
  <si>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</si>
  <si>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</si>
  <si>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</si>
  <si>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</si>
  <si>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</si>
  <si>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</si>
  <si>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</si>
  <si>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</si>
  <si>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</si>
  <si>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</si>
  <si>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</si>
  <si>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</si>
  <si>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</si>
  <si>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</si>
  <si>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</si>
  <si>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</si>
  <si>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</si>
  <si>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</si>
  <si>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</si>
  <si>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</si>
  <si>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</si>
  <si>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</si>
  <si>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</si>
  <si>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</si>
  <si>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</si>
  <si>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</si>
  <si>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</si>
  <si>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</si>
  <si>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</si>
  <si>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</si>
  <si>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</si>
  <si>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</si>
  <si>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</si>
  <si>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</si>
  <si>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</si>
  <si>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</si>
  <si>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</si>
  <si>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</si>
  <si>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</si>
  <si>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</si>
  <si>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</si>
  <si>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</si>
  <si>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</si>
  <si>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</si>
  <si>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</si>
  <si>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</si>
  <si>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</si>
  <si>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</si>
  <si>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</si>
  <si>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</si>
  <si>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</si>
  <si>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</si>
  <si>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</si>
  <si>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</si>
  <si>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</si>
  <si>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</si>
  <si>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</si>
  <si>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</si>
  <si>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</si>
  <si>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</si>
  <si>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</si>
  <si>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</si>
  <si>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</si>
  <si>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</si>
  <si>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</si>
  <si>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</si>
  <si>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</si>
  <si>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</si>
  <si>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</si>
  <si>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</si>
  <si>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</si>
  <si>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</si>
  <si>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</si>
  <si>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</si>
  <si>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</si>
  <si>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</si>
  <si>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</si>
  <si>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</si>
  <si>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</si>
  <si>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</si>
  <si>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</si>
  <si>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</si>
  <si>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</si>
  <si>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</si>
  <si>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</si>
  <si>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</si>
  <si>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</si>
  <si>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</si>
  <si>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</si>
  <si>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</si>
  <si>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</si>
  <si>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</si>
  <si>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</si>
  <si>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</si>
  <si>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</si>
  <si>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</si>
  <si>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</si>
  <si>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</si>
  <si>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</si>
  <si>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</si>
  <si>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</si>
  <si>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</si>
  <si>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</si>
  <si>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</si>
  <si>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</si>
  <si>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</si>
  <si>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</si>
  <si>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</si>
  <si>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</si>
  <si>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</si>
  <si>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</si>
  <si>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</si>
  <si>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</si>
  <si>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</si>
  <si>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</si>
  <si>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</si>
  <si>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</si>
  <si>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</si>
  <si>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</si>
  <si>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</si>
  <si>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</si>
  <si>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</si>
  <si>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</si>
  <si>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</si>
  <si>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</si>
  <si>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</si>
  <si>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</si>
  <si>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</si>
  <si>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</si>
  <si>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</si>
  <si>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</si>
  <si>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</si>
  <si>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</si>
  <si>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</si>
  <si>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</si>
  <si>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</si>
  <si>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</si>
  <si>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</si>
  <si>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</si>
  <si>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</si>
  <si>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</si>
  <si>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</si>
  <si>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</si>
  <si>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</si>
  <si>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</si>
  <si>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</si>
  <si>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</si>
  <si>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</si>
  <si>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</si>
  <si>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</si>
  <si>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</si>
  <si>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</si>
  <si>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</si>
  <si>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</si>
  <si>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</si>
  <si>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</si>
  <si>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</si>
  <si>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</si>
  <si>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</si>
  <si>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</si>
  <si>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</si>
  <si>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</si>
  <si>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</si>
  <si>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</si>
  <si>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</si>
  <si>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</si>
  <si>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</si>
  <si>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</si>
  <si>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</si>
  <si>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</si>
  <si>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</si>
  <si>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</si>
  <si>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</si>
  <si>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</si>
  <si>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</si>
  <si>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</si>
  <si>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</si>
  <si>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</si>
  <si>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</si>
  <si>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</si>
  <si>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</si>
  <si>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</si>
  <si>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</si>
  <si>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</si>
  <si>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</si>
  <si>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</si>
  <si>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</si>
  <si>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</si>
  <si>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</si>
  <si>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</si>
  <si>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</si>
  <si>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</si>
  <si>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</si>
  <si>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</si>
  <si>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</si>
  <si>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</si>
  <si>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</si>
  <si>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</si>
  <si>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</si>
  <si>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</si>
  <si>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</si>
  <si>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</si>
  <si>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</si>
  <si>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</si>
  <si>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</si>
  <si>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</si>
  <si>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</si>
  <si>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</si>
  <si>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</si>
  <si>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</si>
  <si>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</si>
  <si>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</si>
  <si>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</si>
  <si>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</si>
  <si>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</si>
  <si>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</si>
  <si>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</si>
  <si>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</si>
  <si>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</si>
  <si>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</si>
  <si>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</si>
  <si>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</si>
  <si>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</si>
  <si>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</si>
  <si>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</si>
  <si>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</si>
  <si>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</si>
  <si>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</si>
  <si>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</si>
  <si>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</si>
  <si>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</si>
  <si>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</si>
  <si>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</si>
  <si>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</si>
  <si>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</si>
  <si>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</si>
  <si>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</si>
  <si>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</si>
  <si>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</si>
  <si>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</si>
  <si>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</si>
  <si>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</si>
  <si>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</si>
  <si>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</si>
  <si>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</si>
  <si>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</si>
  <si>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</si>
  <si>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</si>
  <si>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</si>
  <si>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</si>
  <si>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</si>
  <si>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</si>
  <si>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</si>
  <si>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</si>
  <si>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</si>
  <si>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</si>
  <si>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</si>
  <si>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</si>
  <si>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</si>
  <si>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</si>
  <si>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</si>
  <si>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</si>
  <si>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</si>
  <si>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</si>
  <si>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</si>
  <si>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</si>
  <si>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</si>
  <si>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</si>
  <si>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</si>
  <si>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</si>
  <si>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</si>
  <si>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</si>
  <si>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</si>
  <si>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</si>
  <si>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</si>
  <si>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</si>
  <si>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</si>
  <si>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</si>
  <si>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</si>
  <si>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</si>
  <si>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</si>
  <si>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</si>
  <si>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</si>
  <si>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</si>
  <si>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</si>
  <si>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</si>
  <si>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</si>
  <si>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</si>
  <si>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</si>
  <si>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</si>
  <si>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</si>
  <si>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</si>
  <si>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</si>
  <si>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</si>
  <si>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</si>
  <si>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</si>
  <si>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</si>
  <si>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</si>
  <si>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</si>
  <si>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</si>
  <si>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</si>
  <si>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</si>
  <si>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</si>
  <si>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</si>
  <si>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</si>
  <si>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</si>
  <si>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</si>
  <si>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</si>
  <si>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</si>
  <si>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</si>
  <si>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</si>
  <si>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</si>
  <si>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</si>
  <si>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</si>
  <si>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</si>
  <si>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</si>
  <si>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</si>
  <si>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</si>
  <si>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</si>
  <si>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</si>
  <si>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</si>
  <si>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</si>
  <si>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</si>
  <si>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</si>
  <si>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</si>
  <si>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</si>
  <si>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</si>
  <si>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</si>
  <si>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</si>
  <si>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</si>
  <si>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</si>
  <si>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</si>
  <si>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</si>
  <si>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</si>
  <si>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</si>
  <si>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</si>
  <si>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</si>
  <si>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</si>
  <si>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</si>
  <si>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</si>
  <si>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</si>
  <si>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</si>
  <si>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</si>
  <si>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</si>
  <si>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</si>
  <si>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</si>
  <si>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</si>
  <si>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</si>
  <si>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</si>
  <si>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</si>
  <si>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</si>
  <si>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</si>
  <si>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</si>
  <si>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</si>
  <si>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</si>
  <si>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</si>
  <si>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</si>
  <si>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</si>
  <si>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</si>
  <si>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</si>
  <si>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</si>
  <si>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</si>
  <si>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</si>
  <si>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</si>
  <si>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</si>
  <si>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</si>
  <si>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</si>
  <si>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</si>
  <si>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</si>
  <si>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</si>
  <si>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</si>
  <si>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</si>
  <si>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</si>
  <si>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</si>
  <si>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</si>
  <si>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</si>
  <si>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</si>
  <si>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</si>
  <si>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</si>
  <si>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</si>
  <si>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</si>
  <si>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</si>
  <si>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</si>
  <si>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</si>
  <si>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</si>
  <si>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</si>
  <si>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</si>
  <si>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</si>
  <si>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</si>
  <si>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</si>
  <si>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</si>
  <si>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</si>
  <si>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</si>
  <si>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</si>
  <si>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</si>
  <si>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</si>
  <si>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</si>
  <si>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</si>
  <si>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</si>
  <si>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</si>
  <si>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</si>
  <si>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</si>
  <si>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</si>
  <si>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</si>
  <si>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</si>
  <si>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</si>
  <si>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</si>
  <si>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</si>
  <si>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</si>
  <si>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</si>
  <si>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</si>
  <si>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</si>
  <si>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</si>
  <si>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</si>
  <si>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</si>
  <si>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</si>
  <si>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</si>
  <si>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</si>
  <si>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</si>
  <si>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</si>
  <si>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</si>
  <si>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</si>
  <si>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</si>
  <si>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</si>
  <si>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</si>
  <si>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</si>
  <si>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</si>
  <si>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</si>
  <si>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</si>
  <si>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</si>
  <si>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</si>
  <si>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</si>
  <si>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</si>
  <si>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</si>
  <si>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</si>
  <si>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</si>
  <si>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</si>
  <si>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</si>
  <si>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</si>
  <si>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</si>
  <si>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</si>
  <si>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</si>
  <si>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</si>
  <si>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</si>
  <si>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</si>
  <si>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</si>
  <si>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</si>
  <si>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</si>
  <si>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</si>
  <si>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</si>
  <si>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</si>
  <si>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</si>
  <si>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</si>
  <si>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</si>
  <si>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</si>
  <si>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</si>
  <si>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</si>
  <si>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</si>
  <si>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</si>
  <si>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</si>
  <si>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</si>
  <si>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</si>
  <si>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</si>
  <si>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</si>
  <si>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</si>
  <si>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</si>
  <si>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</si>
  <si>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</si>
  <si>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</si>
  <si>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</si>
  <si>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</si>
  <si>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</si>
  <si>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</si>
  <si>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</si>
  <si>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</si>
  <si>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</si>
  <si>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</si>
  <si>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</si>
  <si>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</si>
  <si>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</si>
  <si>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</si>
  <si>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</si>
  <si>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</si>
  <si>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</si>
  <si>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</si>
  <si>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</si>
  <si>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</si>
  <si>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</si>
  <si>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</si>
  <si>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</si>
  <si>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</si>
  <si>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</si>
  <si>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</si>
  <si>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</si>
  <si>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</si>
  <si>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</si>
  <si>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</si>
  <si>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</si>
  <si>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</si>
  <si>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</si>
  <si>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</si>
  <si>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</si>
  <si>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</si>
  <si>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</si>
  <si>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</si>
  <si>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</si>
  <si>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</si>
  <si>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</si>
  <si>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</si>
  <si>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</si>
  <si>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</si>
  <si>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</si>
  <si>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</si>
  <si>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</si>
  <si>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</si>
  <si>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</si>
  <si>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</si>
  <si>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</si>
  <si>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</si>
  <si>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</si>
  <si>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</si>
  <si>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</si>
  <si>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</si>
  <si>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</si>
  <si>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</si>
  <si>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</si>
  <si>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</si>
  <si>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</si>
  <si>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</si>
  <si>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</si>
  <si>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</si>
  <si>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</si>
  <si>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</si>
  <si>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</si>
  <si>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</si>
  <si>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</si>
  <si>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</si>
  <si>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</si>
  <si>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</si>
  <si>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</si>
  <si>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</si>
  <si>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</si>
  <si>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</si>
  <si>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</si>
  <si>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</si>
  <si>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</si>
  <si>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</si>
  <si>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</si>
  <si>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</si>
  <si>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</si>
  <si>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</si>
  <si>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</si>
  <si>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</si>
  <si>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</si>
  <si>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</si>
  <si>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</si>
  <si>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</si>
  <si>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</si>
  <si>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</si>
  <si>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</si>
  <si>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</si>
  <si>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</si>
  <si>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</si>
  <si>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</si>
  <si>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</si>
  <si>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</si>
  <si>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</si>
  <si>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</si>
  <si>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</si>
  <si>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</si>
  <si>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</si>
  <si>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</si>
  <si>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</si>
  <si>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</si>
  <si>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</si>
  <si>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</si>
  <si>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</si>
  <si>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</si>
  <si>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</si>
  <si>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</si>
  <si>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</si>
  <si>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</si>
  <si>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</si>
  <si>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</si>
  <si>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</si>
  <si>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</si>
  <si>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</si>
  <si>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</si>
  <si>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</si>
  <si>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</si>
  <si>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</si>
  <si>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</si>
  <si>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</si>
  <si>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</si>
  <si>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</si>
  <si>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</si>
  <si>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</si>
  <si>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</si>
  <si>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</si>
  <si>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</si>
  <si>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</si>
  <si>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</si>
  <si>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</si>
  <si>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</si>
  <si>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</si>
  <si>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</si>
  <si>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</si>
  <si>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</si>
  <si>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</si>
  <si>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</si>
  <si>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</si>
  <si>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</si>
  <si>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</si>
  <si>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</si>
  <si>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</si>
  <si>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</si>
  <si>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</si>
  <si>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</si>
  <si>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</si>
  <si>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</si>
  <si>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</si>
  <si>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</si>
  <si>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</si>
  <si>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</si>
  <si>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</si>
  <si>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</si>
  <si>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</si>
  <si>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</si>
  <si>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</si>
  <si>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</si>
  <si>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</si>
  <si>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</si>
  <si>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</si>
  <si>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</si>
  <si>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</si>
  <si>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</si>
  <si>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</si>
  <si>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</si>
  <si>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</si>
  <si>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</si>
  <si>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</si>
  <si>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</si>
  <si>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</si>
  <si>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</si>
  <si>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</si>
  <si>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</si>
  <si>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</si>
  <si>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</si>
  <si>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</si>
  <si>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</si>
  <si>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</si>
  <si>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</si>
  <si>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</si>
  <si>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</si>
  <si>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</si>
  <si>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</si>
  <si>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</si>
  <si>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</si>
  <si>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</si>
  <si>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</si>
  <si>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</si>
  <si>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</si>
  <si>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</si>
  <si>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</si>
  <si>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</si>
  <si>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</si>
  <si>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</si>
  <si>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</si>
  <si>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</si>
  <si>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</si>
  <si>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</si>
  <si>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</si>
  <si>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</si>
  <si>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</si>
  <si>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</si>
  <si>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</si>
  <si>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</si>
  <si>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</si>
  <si>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</si>
  <si>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</si>
  <si>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</si>
  <si>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</si>
  <si>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</si>
  <si>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</si>
  <si>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</si>
  <si>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</si>
  <si>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</si>
  <si>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</si>
  <si>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</si>
  <si>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</si>
  <si>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</si>
  <si>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</si>
  <si>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</si>
  <si>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</si>
  <si>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</si>
  <si>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</si>
  <si>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</si>
  <si>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</si>
  <si>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</si>
  <si>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</si>
  <si>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</si>
  <si>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</si>
  <si>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</si>
  <si>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</si>
  <si>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</si>
  <si>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</si>
  <si>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</si>
  <si>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</si>
  <si>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</si>
  <si>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</si>
  <si>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</si>
  <si>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</si>
  <si>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</si>
  <si>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</si>
  <si>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</si>
  <si>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</si>
  <si>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</si>
  <si>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</si>
  <si>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</si>
  <si>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</si>
  <si>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</si>
  <si>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</si>
  <si>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</si>
  <si>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</si>
  <si>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</si>
  <si>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</si>
  <si>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</si>
  <si>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</si>
  <si>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</si>
  <si>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</si>
  <si>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</si>
  <si>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</si>
  <si>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</si>
  <si>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</si>
  <si>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</si>
  <si>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</si>
  <si>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</si>
  <si>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</si>
  <si>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</si>
  <si>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</si>
  <si>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</si>
  <si>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</si>
  <si>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</si>
  <si>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</si>
  <si>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</si>
  <si>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</si>
  <si>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</si>
  <si>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</si>
  <si>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</si>
  <si>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</si>
  <si>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</si>
  <si>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</si>
  <si>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</si>
  <si>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</si>
  <si>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</si>
  <si>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</si>
  <si>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</si>
  <si>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</si>
  <si>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</si>
  <si>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</si>
  <si>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</si>
  <si>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</si>
  <si>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</si>
  <si>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</si>
  <si>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</si>
  <si>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</si>
  <si>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</si>
  <si>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</si>
  <si>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</si>
  <si>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</si>
  <si>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</si>
  <si>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</si>
  <si>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</si>
  <si>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</si>
  <si>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</si>
  <si>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</si>
  <si>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</si>
  <si>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</si>
  <si>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</si>
  <si>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</si>
  <si>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</si>
  <si>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</si>
  <si>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</si>
  <si>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</si>
  <si>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</si>
  <si>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</si>
  <si>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</si>
  <si>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</si>
  <si>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</si>
  <si>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</si>
  <si>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</si>
  <si>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</si>
  <si>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</si>
  <si>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</si>
  <si>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</si>
  <si>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</si>
  <si>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</si>
  <si>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</si>
  <si>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</si>
  <si>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</si>
  <si>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</si>
  <si>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</si>
  <si>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</si>
  <si>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</si>
  <si>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</si>
  <si>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</si>
  <si>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</si>
  <si>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</si>
  <si>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</si>
  <si>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</si>
  <si>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</si>
  <si>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</si>
  <si>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</si>
  <si>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</si>
  <si>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</si>
  <si>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</si>
  <si>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</si>
  <si>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</si>
  <si>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</si>
  <si>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</si>
  <si>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</si>
  <si>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</si>
  <si>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</si>
  <si>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</si>
  <si>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</si>
  <si>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</si>
  <si>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</si>
  <si>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</si>
  <si>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</si>
  <si>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</si>
  <si>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</si>
  <si>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</si>
  <si>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</si>
  <si>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</si>
  <si>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</si>
  <si>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</si>
  <si>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</si>
  <si>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</si>
  <si>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</si>
  <si>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</si>
  <si>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</si>
  <si>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</si>
  <si>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</si>
  <si>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</si>
  <si>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</si>
  <si>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</si>
  <si>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</si>
  <si>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</si>
  <si>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</si>
  <si>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</si>
  <si>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</si>
  <si>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</si>
  <si>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</si>
  <si>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</si>
  <si>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</si>
  <si>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</si>
  <si>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</si>
  <si>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</si>
  <si>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</si>
  <si>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</si>
  <si>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</si>
  <si>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</si>
  <si>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</si>
  <si>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</si>
  <si>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</si>
  <si>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</si>
  <si>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</si>
  <si>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</si>
  <si>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</si>
  <si>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</si>
  <si>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</si>
  <si>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</si>
  <si>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</si>
  <si>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</si>
  <si>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</si>
  <si>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</si>
  <si>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</si>
  <si>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</si>
  <si>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</si>
  <si>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</si>
  <si>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</si>
  <si>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</si>
  <si>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</si>
  <si>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</si>
  <si>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</si>
  <si>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</si>
  <si>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</si>
  <si>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</si>
  <si>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</si>
  <si>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</si>
  <si>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</si>
  <si>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</si>
  <si>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</si>
  <si>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</si>
  <si>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</si>
  <si>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</si>
  <si>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</si>
  <si>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</si>
  <si>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</si>
  <si>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</si>
  <si>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</si>
  <si>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</si>
  <si>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</si>
  <si>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</si>
  <si>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</si>
  <si>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</si>
  <si>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</si>
  <si>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</si>
  <si>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</si>
  <si>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</si>
  <si>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</si>
  <si>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</si>
  <si>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</si>
  <si>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</si>
  <si>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</si>
  <si>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</si>
  <si>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</si>
  <si>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</si>
  <si>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</si>
  <si>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</si>
  <si>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</si>
  <si>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</si>
  <si>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</si>
  <si>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</si>
  <si>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</si>
  <si>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</si>
  <si>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</si>
  <si>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</si>
  <si>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</si>
  <si>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</si>
  <si>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</si>
  <si>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</si>
  <si>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</si>
  <si>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</si>
  <si>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</si>
  <si>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</si>
  <si>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</si>
  <si>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</si>
  <si>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</si>
  <si>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</si>
  <si>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</si>
  <si>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</si>
  <si>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</si>
  <si>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</si>
  <si>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</si>
  <si>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</si>
  <si>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</si>
  <si>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</si>
  <si>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</si>
  <si>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</si>
  <si>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</si>
  <si>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</si>
  <si>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</si>
  <si>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</si>
  <si>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</si>
  <si>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</si>
  <si>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</si>
  <si>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</si>
  <si>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</si>
  <si>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</si>
  <si>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</si>
  <si>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</si>
  <si>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</si>
  <si>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</si>
  <si>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</si>
  <si>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</si>
  <si>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</si>
  <si>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</si>
  <si>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</si>
  <si>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</si>
  <si>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</si>
  <si>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</si>
  <si>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</si>
  <si>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</si>
  <si>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</si>
  <si>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</si>
  <si>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</si>
  <si>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</si>
  <si>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</si>
  <si>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</si>
  <si>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</si>
  <si>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</si>
  <si>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</si>
  <si>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</si>
  <si>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</si>
  <si>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</si>
  <si>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</si>
  <si>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</si>
  <si>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</si>
  <si>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</si>
  <si>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</si>
  <si>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</si>
  <si>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</si>
  <si>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</si>
  <si>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</si>
  <si>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</si>
  <si>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</si>
  <si>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</si>
  <si>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</si>
  <si>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</si>
  <si>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</si>
  <si>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</si>
  <si>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</si>
  <si>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</si>
  <si>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</si>
  <si>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</si>
  <si>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</si>
  <si>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</si>
  <si>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</si>
  <si>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</si>
  <si>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</si>
  <si>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</si>
  <si>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</si>
  <si>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</si>
  <si>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</si>
  <si>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</si>
  <si>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</si>
  <si>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</si>
  <si>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</si>
  <si>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</si>
  <si>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</si>
  <si>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</si>
  <si>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</si>
  <si>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</si>
  <si>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</si>
  <si>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</si>
  <si>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</si>
  <si>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</si>
  <si>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</si>
  <si>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</si>
  <si>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</si>
  <si>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</si>
  <si>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</si>
  <si>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</si>
  <si>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</si>
  <si>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</si>
  <si>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</si>
  <si>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</si>
  <si>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</si>
  <si>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</si>
  <si>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</si>
  <si>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</si>
  <si>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</si>
  <si>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</si>
  <si>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</si>
  <si>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</si>
  <si>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</si>
  <si>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</si>
  <si>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</si>
  <si>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</si>
  <si>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</si>
  <si>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</si>
  <si>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</si>
  <si>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</si>
  <si>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</si>
  <si>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</si>
  <si>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</si>
  <si>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</si>
  <si>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</si>
  <si>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</si>
  <si>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</si>
  <si>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</si>
  <si>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</si>
  <si>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</si>
  <si>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</si>
  <si>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</si>
  <si>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</si>
  <si>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</si>
  <si>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</si>
  <si>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</si>
  <si>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</si>
  <si>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</si>
  <si>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</si>
  <si>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</si>
  <si>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</si>
  <si>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</si>
  <si>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</si>
  <si>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</si>
  <si>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</si>
  <si>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</si>
  <si>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</si>
  <si>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</si>
  <si>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</si>
  <si>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</si>
  <si>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</si>
  <si>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</si>
  <si>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</si>
  <si>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</si>
  <si>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</si>
  <si>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</si>
  <si>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</si>
  <si>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</si>
  <si>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</si>
  <si>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</si>
  <si>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</si>
  <si>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</si>
  <si>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</si>
  <si>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</si>
  <si>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</si>
  <si>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</si>
  <si>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</si>
  <si>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</si>
  <si>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</si>
  <si>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</si>
  <si>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</si>
  <si>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</si>
  <si>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</si>
  <si>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</si>
  <si>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</si>
  <si>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</si>
  <si>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</si>
  <si>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</si>
  <si>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</si>
  <si>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</si>
  <si>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</si>
  <si>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</si>
  <si>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</si>
  <si>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</si>
  <si>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</si>
  <si>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</si>
  <si>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</si>
  <si>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</si>
  <si>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</si>
  <si>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</si>
  <si>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</si>
  <si>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</si>
  <si>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</si>
  <si>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</si>
  <si>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</si>
  <si>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</si>
  <si>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</si>
  <si>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</si>
  <si>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</si>
  <si>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</si>
  <si>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</si>
  <si>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</si>
  <si>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</si>
  <si>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</si>
  <si>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</si>
  <si>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</si>
  <si>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</si>
  <si>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</si>
  <si>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</si>
  <si>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</si>
  <si>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</si>
  <si>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</si>
  <si>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</si>
  <si>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</si>
  <si>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</si>
  <si>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</si>
  <si>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</si>
  <si>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</si>
  <si>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</si>
  <si>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</si>
  <si>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</si>
  <si>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</si>
  <si>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</si>
  <si>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</si>
  <si>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</si>
  <si>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</si>
  <si>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</si>
  <si>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</si>
  <si>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</si>
  <si>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</si>
  <si>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</si>
  <si>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</si>
  <si>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</si>
  <si>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</si>
  <si>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</si>
  <si>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</si>
  <si>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</si>
  <si>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</si>
  <si>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</si>
  <si>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</si>
  <si>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</si>
  <si>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</si>
  <si>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</si>
  <si>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</si>
  <si>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</si>
  <si>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</si>
  <si>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</si>
  <si>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</si>
  <si>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</si>
  <si>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</si>
  <si>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</si>
  <si>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</si>
  <si>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</si>
  <si>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</si>
  <si>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</si>
  <si>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</si>
  <si>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</si>
  <si>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</si>
  <si>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</si>
  <si>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</si>
  <si>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</si>
  <si>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</si>
  <si>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</si>
  <si>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</si>
  <si>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</si>
  <si>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</si>
  <si>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</si>
  <si>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</si>
  <si>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</si>
  <si>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</si>
  <si>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</si>
  <si>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</si>
  <si>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</si>
  <si>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</si>
  <si>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</si>
  <si>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</si>
  <si>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</si>
  <si>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</si>
  <si>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</si>
  <si>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</si>
  <si>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</si>
  <si>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</si>
  <si>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</si>
  <si>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</si>
  <si>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</si>
  <si>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</si>
  <si>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</si>
  <si>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</si>
  <si>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</si>
  <si>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</si>
  <si>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</si>
  <si>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</si>
  <si>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</si>
  <si>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</si>
  <si>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</si>
  <si>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</si>
  <si>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</si>
  <si>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</si>
  <si>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</si>
  <si>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</si>
  <si>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</si>
  <si>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</si>
  <si>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</si>
  <si>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</si>
  <si>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</si>
  <si>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</si>
  <si>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</si>
  <si>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</si>
  <si>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</si>
  <si>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</si>
  <si>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</si>
  <si>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</si>
  <si>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</si>
  <si>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</si>
  <si>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</si>
  <si>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</si>
  <si>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</si>
  <si>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</si>
  <si>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</si>
  <si>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</si>
  <si>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</si>
  <si>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</si>
  <si>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</si>
  <si>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</si>
  <si>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</si>
  <si>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</si>
  <si>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</si>
  <si>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</si>
  <si>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</si>
  <si>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</si>
  <si>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</si>
  <si>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</si>
  <si>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</si>
  <si>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</si>
  <si>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</si>
  <si>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</si>
  <si>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</si>
  <si>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</si>
  <si>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</si>
  <si>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</si>
  <si>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</si>
  <si>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</si>
  <si>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</si>
  <si>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</si>
  <si>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</si>
  <si>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</si>
  <si>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</si>
  <si>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</si>
  <si>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</si>
  <si>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</si>
  <si>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</si>
  <si>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</si>
  <si>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</si>
  <si>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</si>
  <si>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</si>
  <si>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</si>
  <si>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</si>
  <si>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</si>
  <si>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</si>
  <si>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</si>
  <si>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</si>
  <si>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</si>
  <si>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</si>
  <si>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</si>
  <si>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</si>
  <si>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</si>
  <si>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</si>
  <si>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</si>
  <si>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</si>
  <si>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</si>
  <si>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</si>
  <si>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</si>
  <si>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</si>
  <si>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</si>
  <si>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</si>
  <si>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</si>
  <si>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</si>
  <si>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</si>
  <si>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</si>
  <si>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</si>
  <si>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</si>
  <si>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</si>
  <si>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</si>
  <si>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</si>
  <si>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</si>
  <si>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</si>
  <si>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</si>
  <si>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</si>
  <si>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</si>
  <si>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</si>
  <si>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</si>
  <si>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</si>
  <si>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</si>
  <si>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</si>
  <si>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</si>
  <si>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</si>
  <si>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</si>
  <si>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</si>
  <si>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</si>
  <si>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</si>
  <si>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</si>
  <si>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</si>
  <si>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</si>
  <si>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</si>
  <si>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</si>
  <si>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</si>
  <si>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</si>
  <si>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</si>
  <si>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</si>
  <si>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</si>
  <si>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</si>
  <si>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</si>
  <si>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</si>
  <si>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</si>
  <si>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</si>
  <si>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</si>
  <si>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</si>
  <si>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</si>
  <si>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</si>
  <si>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</si>
  <si>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</si>
  <si>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</si>
  <si>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</si>
  <si>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</si>
  <si>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</si>
  <si>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</si>
  <si>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</si>
  <si>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</si>
  <si>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</si>
  <si>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</si>
  <si>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</si>
  <si>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</si>
  <si>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</si>
  <si>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</si>
  <si>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</si>
  <si>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</si>
  <si>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</si>
  <si>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</si>
  <si>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</si>
  <si>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</si>
  <si>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</si>
  <si>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</si>
  <si>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</si>
  <si>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</si>
  <si>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</si>
  <si>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</si>
  <si>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</si>
  <si>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</si>
  <si>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</si>
  <si>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</si>
  <si>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</si>
  <si>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</si>
  <si>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</si>
  <si>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</si>
  <si>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</si>
  <si>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</si>
  <si>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</si>
  <si>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</si>
  <si>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</si>
  <si>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</si>
  <si>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</si>
  <si>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</si>
  <si>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</si>
  <si>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</si>
  <si>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</si>
  <si>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</si>
  <si>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</si>
  <si>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</si>
  <si>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</si>
  <si>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</si>
  <si>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</si>
  <si>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</si>
  <si>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</si>
  <si>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</si>
  <si>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</si>
  <si>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</si>
  <si>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</si>
  <si>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</si>
  <si>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</si>
  <si>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</si>
  <si>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</si>
  <si>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</si>
  <si>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</si>
  <si>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</si>
  <si>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</si>
  <si>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</si>
  <si>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</si>
  <si>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</si>
  <si>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</si>
  <si>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</si>
  <si>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</si>
  <si>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</si>
  <si>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</si>
  <si>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</si>
  <si>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</si>
  <si>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</si>
  <si>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</si>
  <si>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</si>
  <si>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</si>
  <si>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</si>
  <si>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</si>
  <si>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</si>
  <si>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</si>
  <si>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</si>
  <si>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</si>
  <si>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</si>
  <si>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</si>
  <si>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</si>
  <si>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</si>
  <si>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</si>
  <si>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</si>
  <si>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</si>
  <si>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</si>
  <si>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</si>
  <si>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</si>
  <si>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</si>
  <si>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</si>
  <si>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</si>
  <si>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</si>
  <si>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</si>
  <si>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</si>
  <si>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</si>
  <si>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</si>
  <si>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</si>
  <si>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</si>
  <si>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</si>
  <si>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</si>
  <si>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</si>
  <si>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</si>
  <si>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</si>
  <si>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</si>
  <si>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</si>
  <si>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</si>
  <si>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</si>
  <si>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</si>
  <si>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</si>
  <si>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</si>
  <si>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</si>
  <si>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</si>
  <si>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</si>
  <si>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</si>
  <si>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</si>
  <si>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</si>
  <si>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</si>
  <si>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</si>
  <si>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</si>
  <si>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</si>
  <si>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</si>
  <si>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</si>
  <si>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</si>
  <si>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</si>
  <si>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</si>
  <si>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</si>
  <si>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</si>
  <si>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</si>
  <si>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</si>
  <si>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</si>
  <si>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</si>
  <si>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</si>
  <si>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</si>
  <si>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</si>
  <si>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</si>
  <si>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</si>
  <si>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</si>
  <si>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</si>
  <si>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</si>
  <si>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</si>
  <si>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</si>
  <si>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</si>
  <si>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</si>
  <si>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</si>
  <si>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</si>
  <si>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</si>
  <si>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</si>
  <si>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</si>
  <si>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</si>
  <si>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</si>
  <si>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</si>
  <si>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</si>
  <si>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</si>
  <si>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</si>
  <si>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</si>
  <si>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</si>
  <si>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</si>
  <si>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</si>
  <si>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</si>
  <si>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</si>
  <si>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</si>
  <si>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</si>
  <si>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</si>
  <si>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</si>
  <si>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</si>
  <si>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</si>
  <si>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</si>
  <si>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</si>
  <si>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</si>
  <si>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</si>
  <si>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</si>
  <si>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</si>
  <si>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</si>
  <si>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</si>
  <si>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</si>
  <si>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</si>
  <si>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</si>
  <si>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</si>
  <si>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</si>
  <si>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</si>
  <si>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</si>
  <si>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</si>
  <si>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</si>
  <si>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</si>
  <si>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</si>
  <si>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</si>
  <si>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</si>
  <si>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</si>
  <si>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</si>
  <si>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</si>
  <si>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</si>
  <si>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</si>
  <si>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</si>
  <si>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</si>
  <si>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</si>
  <si>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</si>
  <si>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</si>
  <si>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</si>
  <si>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</si>
  <si>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</si>
  <si>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</si>
  <si>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</si>
  <si>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</si>
  <si>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</si>
  <si>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</si>
  <si>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</si>
  <si>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</si>
  <si>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</si>
  <si>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</si>
  <si>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</si>
  <si>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</si>
  <si>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</si>
  <si>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</si>
  <si>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</si>
  <si>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</si>
  <si>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</si>
  <si>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</si>
  <si>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</si>
  <si>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</si>
  <si>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</si>
  <si>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</si>
  <si>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</si>
  <si>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</si>
  <si>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</si>
  <si>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</si>
  <si>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</si>
  <si>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</si>
  <si>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</si>
  <si>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</si>
  <si>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</si>
  <si>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</si>
  <si>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</si>
  <si>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</si>
  <si>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</si>
  <si>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</si>
  <si>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</si>
  <si>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</si>
  <si>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</si>
  <si>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</si>
  <si>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</si>
  <si>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</si>
  <si>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</si>
  <si>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</si>
  <si>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</si>
  <si>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</si>
  <si>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</si>
  <si>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</si>
  <si>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</si>
  <si>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</si>
  <si>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</si>
  <si>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</si>
  <si>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</si>
  <si>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</si>
  <si>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</si>
  <si>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</si>
  <si>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</si>
  <si>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</si>
  <si>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</si>
  <si>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</si>
  <si>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</si>
  <si>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</si>
  <si>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</si>
  <si>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</si>
  <si>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</si>
  <si>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</si>
  <si>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</si>
  <si>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</si>
  <si>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</si>
  <si>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</si>
  <si>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</si>
  <si>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</si>
  <si>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</si>
  <si>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</si>
  <si>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</si>
  <si>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</si>
  <si>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</si>
  <si>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</si>
  <si>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</si>
  <si>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</si>
  <si>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</si>
  <si>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</si>
  <si>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</si>
  <si>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</si>
  <si>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</si>
  <si>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</si>
  <si>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</si>
  <si>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</si>
  <si>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</si>
  <si>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</si>
  <si>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</si>
  <si>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</si>
  <si>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</si>
  <si>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</si>
  <si>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</si>
  <si>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</si>
  <si>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</si>
  <si>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</si>
  <si>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</si>
  <si>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</si>
  <si>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</si>
  <si>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</si>
  <si>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</si>
  <si>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</si>
  <si>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</si>
  <si>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</si>
  <si>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</si>
  <si>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</si>
  <si>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</si>
  <si>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</si>
  <si>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</si>
  <si>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</si>
  <si>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</si>
  <si>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</si>
  <si>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</si>
  <si>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</si>
  <si>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</si>
  <si>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</si>
  <si>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</si>
  <si>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</si>
  <si>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</si>
  <si>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</si>
  <si>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</si>
  <si>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</si>
  <si>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</si>
  <si>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</si>
  <si>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</si>
  <si>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</si>
  <si>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</si>
  <si>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</si>
  <si>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</si>
  <si>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</si>
  <si>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</si>
  <si>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</si>
  <si>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</si>
  <si>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</si>
  <si>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</si>
  <si>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</si>
  <si>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</si>
  <si>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</si>
  <si>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</si>
  <si>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</si>
  <si>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</si>
  <si>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</si>
  <si>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</si>
  <si>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</si>
  <si>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</si>
  <si>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</si>
  <si>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</si>
  <si>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</si>
  <si>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</si>
  <si>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</si>
  <si>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</si>
  <si>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</si>
  <si>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</si>
  <si>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</si>
  <si>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</si>
  <si>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</si>
  <si>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</si>
  <si>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</si>
  <si>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</si>
  <si>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</si>
  <si>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</si>
  <si>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</si>
  <si>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</si>
  <si>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</si>
  <si>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</si>
  <si>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</si>
  <si>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</si>
  <si>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</si>
  <si>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</si>
  <si>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</si>
  <si>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</si>
  <si>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</si>
  <si>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</si>
  <si>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</si>
  <si>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</si>
  <si>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</si>
  <si>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</si>
  <si>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</si>
  <si>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</si>
  <si>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</si>
  <si>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</si>
  <si>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</si>
  <si>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</si>
  <si>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</si>
  <si>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</si>
  <si>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</si>
  <si>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</si>
  <si>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</si>
  <si>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</si>
  <si>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</si>
  <si>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</si>
  <si>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</si>
  <si>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</si>
  <si>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</si>
  <si>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</si>
  <si>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</si>
  <si>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</si>
  <si>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</si>
  <si>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</si>
  <si>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</si>
  <si>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</si>
  <si>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</si>
  <si>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</si>
  <si>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</si>
  <si>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</si>
  <si>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</si>
  <si>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</si>
  <si>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</si>
  <si>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</si>
  <si>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</si>
  <si>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</si>
  <si>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</si>
  <si>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</si>
  <si>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</si>
  <si>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</si>
  <si>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</si>
  <si>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</si>
  <si>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</si>
  <si>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</si>
  <si>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</si>
  <si>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</si>
  <si>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</si>
  <si>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</si>
  <si>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</si>
  <si>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</si>
  <si>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</si>
  <si>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</si>
  <si>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</si>
  <si>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</si>
  <si>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</si>
  <si>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</si>
  <si>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</si>
  <si>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</si>
  <si>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</si>
  <si>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</si>
  <si>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</si>
  <si>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</si>
  <si>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</si>
  <si>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</si>
  <si>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</si>
  <si>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</si>
  <si>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</si>
  <si>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</si>
  <si>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</si>
  <si>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</si>
  <si>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</si>
  <si>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</si>
  <si>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</si>
  <si>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</si>
  <si>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</si>
  <si>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</si>
  <si>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</si>
  <si>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</si>
  <si>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</si>
  <si>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</si>
  <si>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</si>
  <si>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</si>
  <si>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</si>
  <si>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</si>
  <si>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</si>
  <si>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</si>
  <si>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</si>
  <si>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</si>
  <si>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</si>
  <si>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</si>
  <si>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</si>
  <si>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</si>
  <si>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</si>
  <si>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</si>
  <si>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</si>
  <si>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</si>
  <si>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</si>
  <si>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</si>
  <si>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</si>
  <si>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</si>
  <si>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</si>
  <si>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</si>
  <si>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</si>
  <si>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</si>
  <si>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</si>
  <si>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</si>
  <si>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</si>
  <si>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</si>
  <si>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</si>
  <si>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</si>
  <si>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</si>
  <si>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</si>
  <si>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</si>
  <si>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</si>
  <si>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</si>
  <si>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</si>
  <si>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</si>
  <si>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</si>
  <si>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</si>
  <si>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</si>
  <si>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</si>
  <si>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</si>
  <si>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</si>
  <si>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</si>
  <si>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</si>
  <si>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</si>
  <si>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</si>
  <si>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</si>
  <si>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</si>
  <si>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</si>
  <si>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</si>
  <si>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</si>
  <si>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</si>
  <si>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</si>
  <si>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</si>
  <si>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</si>
  <si>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</si>
  <si>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</si>
  <si>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</si>
  <si>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</si>
  <si>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</si>
  <si>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</si>
  <si>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</si>
  <si>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</si>
  <si>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</si>
  <si>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</si>
  <si>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</si>
  <si>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</si>
  <si>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</si>
  <si>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</si>
  <si>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</si>
  <si>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</si>
  <si>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</si>
  <si>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</si>
  <si>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</si>
  <si>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</si>
  <si>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</si>
  <si>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</si>
  <si>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</si>
  <si>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</si>
  <si>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</si>
  <si>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</si>
  <si>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</si>
  <si>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</si>
  <si>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</si>
  <si>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</si>
  <si>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</si>
  <si>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</si>
  <si>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</si>
  <si>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</si>
  <si>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</si>
  <si>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</si>
  <si>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</si>
  <si>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</si>
  <si>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</si>
  <si>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</si>
  <si>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</si>
  <si>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</si>
  <si>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</si>
  <si>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</si>
  <si>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</si>
  <si>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</si>
  <si>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</si>
  <si>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</si>
  <si>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</si>
  <si>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</si>
  <si>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</si>
  <si>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</si>
  <si>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</si>
  <si>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</si>
  <si>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</si>
  <si>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</si>
  <si>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</si>
  <si>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</si>
  <si>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</si>
  <si>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</si>
  <si>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</si>
  <si>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</si>
  <si>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</si>
  <si>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</si>
  <si>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</si>
  <si>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</si>
  <si>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</si>
  <si>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</si>
  <si>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</si>
  <si>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</si>
  <si>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</si>
  <si>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</si>
  <si>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</si>
  <si>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</si>
  <si>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</si>
  <si>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</si>
  <si>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</si>
  <si>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</si>
  <si>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</si>
  <si>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</si>
  <si>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</si>
  <si>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</si>
  <si>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</si>
  <si>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</si>
  <si>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</si>
  <si>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</si>
  <si>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</si>
  <si>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</si>
  <si>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</si>
  <si>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</si>
  <si>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</si>
  <si>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</si>
  <si>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</si>
  <si>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</si>
  <si>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</si>
  <si>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</si>
  <si>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</si>
  <si>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</si>
  <si>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</si>
  <si>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</si>
  <si>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</si>
  <si>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</si>
  <si>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</si>
  <si>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</si>
  <si>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</si>
  <si>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</si>
  <si>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</si>
  <si>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</si>
  <si>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</si>
  <si>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</si>
  <si>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</si>
  <si>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</si>
  <si>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</si>
  <si>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</si>
  <si>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</si>
  <si>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</si>
  <si>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</si>
  <si>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</si>
  <si>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</si>
  <si>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</si>
  <si>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</si>
  <si>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</si>
  <si>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</si>
  <si>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</si>
  <si>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</si>
  <si>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</si>
  <si>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</si>
  <si>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</si>
  <si>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</si>
  <si>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</si>
  <si>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</si>
  <si>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</si>
  <si>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</si>
  <si>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</si>
  <si>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</si>
  <si>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</si>
  <si>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</si>
  <si>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</si>
  <si>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</si>
  <si>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</si>
  <si>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</si>
  <si>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</si>
  <si>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</si>
  <si>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</si>
  <si>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</si>
  <si>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</si>
  <si>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</si>
  <si>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</si>
  <si>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</si>
  <si>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</si>
  <si>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</si>
  <si>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</si>
  <si>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</si>
  <si>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</si>
  <si>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</si>
  <si>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</si>
  <si>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</si>
  <si>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</si>
  <si>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</si>
  <si>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</si>
  <si>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</si>
  <si>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</si>
  <si>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</si>
  <si>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</si>
  <si>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</si>
  <si>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</si>
  <si>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</si>
  <si>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</si>
  <si>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</si>
  <si>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</si>
  <si>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</si>
  <si>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</si>
  <si>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</si>
  <si>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</si>
  <si>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</si>
  <si>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</si>
  <si>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</si>
  <si>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</si>
  <si>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</si>
  <si>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</si>
  <si>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</si>
  <si>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</si>
  <si>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</si>
  <si>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</si>
  <si>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</si>
  <si>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</si>
  <si>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</si>
  <si>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</si>
  <si>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</si>
  <si>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</si>
  <si>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</si>
  <si>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</si>
  <si>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</si>
  <si>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</si>
  <si>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</si>
  <si>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</si>
  <si>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</si>
  <si>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</si>
  <si>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</si>
  <si>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</si>
  <si>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</si>
  <si>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</si>
  <si>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</si>
  <si>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</si>
  <si>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</si>
  <si>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</si>
  <si>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</si>
  <si>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</si>
  <si>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</si>
  <si>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</si>
  <si>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</si>
  <si>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</si>
  <si>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</si>
  <si>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</si>
  <si>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</si>
  <si>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</si>
  <si>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</si>
  <si>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</si>
  <si>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</si>
  <si>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</si>
  <si>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</si>
  <si>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</si>
  <si>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</si>
  <si>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</si>
  <si>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</si>
  <si>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</si>
  <si>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</si>
  <si>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</si>
  <si>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</si>
  <si>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</si>
  <si>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</si>
  <si>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</si>
  <si>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</si>
  <si>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</si>
  <si>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</si>
  <si>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</si>
  <si>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</si>
  <si>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</si>
  <si>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</si>
  <si>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</si>
  <si>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</si>
  <si>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</si>
  <si>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</si>
  <si>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</si>
  <si>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</si>
  <si>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</si>
  <si>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</si>
  <si>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</si>
  <si>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</si>
  <si>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</si>
  <si>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</si>
  <si>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</si>
  <si>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</si>
  <si>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</si>
  <si>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</si>
  <si>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</si>
  <si>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</si>
  <si>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</si>
  <si>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</si>
  <si>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</si>
  <si>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</si>
  <si>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</si>
  <si>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</si>
  <si>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</si>
  <si>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</si>
  <si>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</si>
  <si>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</si>
  <si>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</si>
  <si>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</si>
  <si>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</si>
  <si>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</si>
  <si>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</si>
  <si>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</si>
  <si>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</si>
  <si>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</si>
  <si>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</si>
  <si>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</si>
  <si>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</si>
  <si>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</si>
  <si>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</si>
  <si>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</si>
  <si>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</si>
  <si>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</si>
  <si>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</si>
  <si>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</si>
  <si>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</si>
  <si>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</si>
  <si>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</si>
  <si>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</si>
  <si>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</si>
  <si>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</si>
  <si>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</si>
  <si>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</si>
  <si>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</si>
  <si>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</si>
  <si>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</si>
  <si>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</si>
  <si>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</si>
  <si>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</si>
  <si>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</si>
  <si>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</si>
  <si>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</si>
  <si>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</si>
  <si>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</si>
  <si>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</si>
  <si>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</si>
  <si>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</si>
  <si>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</si>
  <si>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</si>
  <si>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</si>
  <si>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</si>
  <si>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</si>
  <si>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</si>
  <si>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</si>
  <si>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</si>
  <si>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</si>
  <si>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</si>
  <si>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</si>
  <si>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</si>
  <si>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</si>
  <si>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</si>
  <si>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</si>
  <si>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</si>
  <si>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</si>
  <si>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</si>
  <si>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</si>
  <si>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</si>
  <si>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</si>
  <si>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</si>
  <si>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</si>
  <si>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</si>
  <si>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</si>
  <si>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</si>
  <si>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</si>
  <si>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</si>
  <si>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</si>
  <si>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</si>
  <si>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</si>
  <si>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</si>
  <si>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</si>
  <si>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</si>
  <si>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</si>
  <si>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</si>
  <si>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</si>
  <si>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</si>
  <si>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</si>
  <si>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</si>
  <si>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</si>
  <si>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</si>
  <si>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</si>
  <si>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</si>
  <si>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</si>
  <si>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</si>
  <si>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</si>
  <si>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</si>
  <si>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</si>
  <si>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</si>
  <si>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</si>
  <si>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</si>
  <si>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</si>
  <si>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</si>
  <si>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</si>
  <si>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</si>
  <si>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</si>
  <si>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</si>
  <si>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</si>
  <si>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</si>
  <si>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</si>
  <si>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</si>
  <si>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</si>
  <si>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</si>
  <si>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</si>
  <si>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</si>
  <si>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</si>
  <si>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</si>
  <si>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</si>
  <si>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</si>
  <si>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</si>
  <si>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</si>
  <si>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</si>
  <si>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</si>
  <si>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</si>
  <si>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</si>
  <si>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</si>
  <si>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</si>
  <si>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</si>
  <si>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</si>
  <si>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</si>
  <si>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</si>
  <si>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</si>
  <si>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</si>
  <si>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</si>
  <si>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</si>
  <si>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</si>
  <si>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</si>
  <si>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</si>
  <si>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</si>
  <si>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</si>
  <si>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</si>
  <si>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</si>
  <si>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</si>
  <si>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</si>
  <si>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</si>
  <si>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</si>
  <si>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</si>
  <si>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</si>
  <si>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</si>
  <si>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</si>
  <si>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</si>
  <si>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</si>
  <si>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</si>
  <si>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</si>
  <si>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</si>
  <si>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</si>
  <si>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</si>
  <si>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</si>
  <si>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</si>
  <si>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</si>
  <si>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</si>
  <si>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</si>
  <si>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</si>
  <si>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</si>
  <si>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</si>
  <si>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</si>
  <si>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</si>
  <si>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</si>
  <si>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</si>
  <si>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</si>
  <si>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</si>
  <si>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</si>
  <si>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</si>
  <si>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</si>
  <si>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</si>
  <si>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</si>
  <si>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</si>
  <si>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</si>
  <si>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</si>
  <si>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</si>
  <si>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</si>
  <si>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</si>
  <si>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</si>
  <si>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</si>
  <si>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</si>
  <si>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</si>
  <si>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</si>
  <si>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</si>
  <si>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</si>
  <si>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</si>
  <si>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</si>
  <si>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</si>
  <si>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</si>
  <si>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</si>
  <si>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</si>
  <si>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</si>
  <si>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</si>
  <si>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</si>
  <si>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</si>
  <si>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</si>
  <si>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</si>
  <si>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</si>
  <si>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</si>
  <si>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</si>
  <si>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</si>
  <si>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</si>
  <si>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</si>
  <si>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</si>
  <si>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</si>
  <si>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</si>
  <si>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</si>
  <si>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</si>
  <si>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</si>
  <si>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</si>
  <si>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</si>
  <si>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</si>
  <si>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</si>
  <si>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</si>
  <si>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</si>
  <si>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</si>
  <si>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</si>
  <si>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</si>
  <si>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</si>
  <si>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</si>
  <si>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</si>
  <si>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</si>
  <si>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</si>
  <si>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</si>
  <si>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</si>
  <si>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</si>
  <si>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</si>
  <si>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</si>
  <si>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</si>
  <si>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</si>
  <si>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</si>
  <si>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</si>
  <si>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</si>
  <si>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</si>
  <si>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</si>
  <si>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</si>
  <si>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</si>
  <si>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</si>
  <si>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</si>
  <si>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</si>
  <si>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</si>
  <si>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</si>
  <si>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</si>
  <si>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</si>
  <si>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</si>
  <si>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</si>
  <si>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</si>
  <si>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</si>
  <si>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</si>
  <si>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</si>
  <si>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</si>
  <si>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</si>
  <si>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</si>
  <si>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</si>
  <si>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</si>
  <si>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</si>
  <si>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</si>
  <si>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</si>
  <si>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</si>
  <si>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</si>
  <si>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</si>
  <si>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</si>
  <si>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</si>
  <si>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</si>
  <si>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</si>
  <si>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</si>
  <si>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</si>
  <si>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</si>
  <si>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</si>
  <si>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</si>
  <si>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</si>
  <si>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</si>
  <si>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</si>
  <si>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</si>
  <si>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</si>
  <si>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</si>
  <si>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</si>
  <si>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</si>
  <si>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</si>
  <si>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</si>
  <si>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</si>
  <si>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</si>
  <si>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</si>
  <si>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</si>
  <si>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</si>
  <si>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</si>
  <si>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</si>
  <si>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</si>
  <si>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</si>
  <si>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</si>
  <si>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</si>
  <si>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</si>
  <si>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</si>
  <si>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</si>
  <si>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</si>
  <si>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</si>
  <si>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</si>
  <si>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</si>
  <si>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</si>
  <si>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</si>
  <si>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</si>
  <si>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</si>
  <si>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</si>
  <si>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</si>
  <si>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</si>
  <si>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</si>
  <si>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</si>
  <si>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</si>
  <si>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</si>
  <si>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</si>
  <si>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</si>
  <si>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</si>
  <si>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</si>
  <si>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</si>
  <si>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</si>
  <si>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</si>
  <si>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</si>
  <si>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</si>
  <si>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</si>
  <si>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</si>
  <si>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</si>
  <si>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</si>
  <si>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</si>
  <si>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</si>
  <si>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</si>
  <si>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</si>
  <si>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</si>
  <si>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</si>
  <si>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</si>
  <si>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</si>
  <si>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</si>
  <si>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</si>
  <si>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</si>
  <si>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</si>
  <si>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</si>
  <si>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</si>
  <si>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</si>
  <si>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</si>
  <si>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</si>
  <si>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</si>
  <si>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</si>
  <si>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</si>
  <si>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</si>
  <si>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</si>
  <si>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</si>
  <si>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</si>
  <si>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</si>
  <si>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</si>
  <si>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</si>
  <si>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</si>
  <si>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</si>
  <si>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</si>
  <si>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</si>
  <si>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</si>
  <si>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</si>
  <si>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</si>
  <si>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</si>
  <si>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</si>
  <si>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</si>
  <si>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</si>
  <si>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</si>
  <si>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</si>
  <si>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</si>
  <si>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</si>
  <si>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</si>
  <si>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</si>
  <si>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</si>
  <si>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</si>
  <si>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</si>
  <si>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</si>
  <si>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</si>
  <si>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</si>
  <si>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</si>
  <si>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</si>
  <si>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</si>
  <si>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</si>
  <si>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</si>
  <si>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</si>
  <si>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</si>
  <si>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</si>
  <si>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</si>
  <si>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</si>
  <si>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</si>
  <si>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</si>
  <si>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</si>
  <si>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</si>
  <si>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</si>
  <si>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</si>
  <si>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</si>
  <si>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</si>
  <si>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</si>
  <si>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</si>
  <si>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</si>
  <si>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</si>
  <si>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</si>
  <si>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</si>
  <si>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</si>
  <si>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</si>
  <si>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</si>
  <si>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</si>
  <si>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</si>
  <si>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</si>
  <si>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</si>
  <si>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</si>
  <si>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</si>
  <si>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</si>
  <si>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</si>
  <si>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</si>
  <si>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</si>
  <si>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</si>
  <si>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</si>
  <si>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</si>
  <si>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</si>
  <si>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</si>
  <si>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</si>
  <si>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</si>
  <si>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</si>
  <si>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</si>
  <si>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</si>
  <si>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</si>
  <si>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</si>
  <si>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</si>
  <si>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</si>
  <si>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</si>
  <si>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</si>
  <si>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</si>
  <si>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</si>
  <si>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</si>
  <si>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</si>
  <si>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</si>
  <si>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</si>
  <si>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</si>
  <si>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</si>
  <si>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</si>
  <si>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</si>
  <si>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</si>
  <si>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</si>
  <si>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</si>
  <si>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</si>
  <si>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</si>
  <si>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</si>
  <si>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</si>
  <si>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</si>
  <si>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</si>
  <si>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</si>
  <si>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</si>
  <si>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</si>
  <si>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</si>
  <si>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</si>
  <si>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</si>
  <si>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</si>
  <si>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</si>
  <si>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</si>
  <si>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</si>
  <si>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</si>
  <si>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</si>
  <si>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</si>
  <si>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</si>
  <si>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</si>
  <si>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</si>
  <si>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</si>
  <si>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</si>
  <si>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</si>
  <si>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</si>
  <si>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</si>
  <si>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</si>
  <si>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</si>
  <si>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</si>
  <si>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</si>
  <si>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</si>
  <si>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</si>
  <si>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</si>
  <si>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</si>
  <si>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</si>
  <si>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</si>
  <si>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</si>
  <si>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</si>
  <si>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</si>
  <si>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</si>
  <si>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</si>
  <si>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</si>
  <si>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</si>
  <si>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</si>
  <si>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</si>
  <si>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</si>
  <si>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</si>
  <si>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</si>
  <si>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</si>
  <si>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</si>
  <si>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</si>
  <si>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</si>
  <si>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</si>
  <si>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</si>
  <si>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</si>
  <si>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</si>
  <si>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</si>
  <si>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</si>
  <si>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</si>
  <si>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</si>
  <si>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</si>
  <si>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</si>
  <si>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</si>
  <si>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</si>
  <si>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</si>
  <si>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</si>
  <si>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</si>
  <si>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</si>
  <si>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</si>
  <si>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</si>
  <si>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</si>
  <si>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</si>
  <si>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</si>
  <si>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</si>
  <si>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</si>
  <si>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</si>
  <si>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</si>
  <si>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</si>
  <si>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</si>
  <si>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</si>
  <si>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</si>
  <si>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</si>
  <si>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</si>
  <si>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</si>
  <si>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</si>
  <si>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</si>
  <si>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</si>
  <si>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</si>
  <si>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</si>
  <si>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</si>
  <si>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</si>
  <si>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</si>
  <si>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</si>
  <si>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</si>
  <si>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</si>
  <si>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</si>
  <si>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</si>
  <si>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</si>
  <si>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</si>
  <si>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</si>
  <si>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</si>
  <si>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</si>
  <si>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</si>
  <si>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</si>
  <si>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</si>
  <si>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</si>
  <si>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</si>
  <si>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</si>
  <si>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</si>
  <si>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</si>
  <si>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</si>
  <si>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</si>
  <si>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</si>
  <si>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</si>
  <si>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</si>
  <si>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</si>
  <si>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</si>
  <si>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</si>
  <si>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</si>
  <si>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</si>
  <si>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</si>
  <si>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</si>
  <si>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</si>
  <si>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</si>
  <si>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</si>
  <si>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</si>
  <si>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</si>
  <si>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</si>
  <si>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</si>
  <si>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</si>
  <si>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</si>
  <si>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</si>
  <si>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</si>
  <si>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</si>
  <si>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</si>
  <si>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</si>
  <si>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</si>
  <si>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</si>
  <si>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</si>
  <si>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</si>
  <si>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</si>
  <si>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</si>
  <si>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</si>
  <si>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</si>
  <si>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</si>
  <si>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</si>
  <si>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</si>
  <si>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</si>
  <si>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</si>
  <si>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</si>
  <si>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</si>
  <si>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</si>
  <si>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</si>
  <si>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</si>
  <si>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</si>
  <si>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</si>
  <si>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</si>
  <si>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</si>
  <si>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</si>
  <si>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</si>
  <si>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</si>
  <si>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</si>
  <si>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</si>
  <si>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</si>
  <si>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</si>
  <si>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</si>
  <si>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</si>
  <si>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</si>
  <si>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</si>
  <si>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</si>
  <si>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</si>
  <si>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</si>
  <si>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</si>
  <si>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</si>
  <si>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</si>
  <si>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</si>
  <si>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</si>
  <si>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</si>
  <si>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</si>
  <si>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</si>
  <si>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</si>
  <si>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</si>
  <si>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</si>
  <si>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</si>
  <si>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</si>
  <si>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</si>
  <si>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</si>
  <si>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</si>
  <si>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</si>
  <si>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</si>
  <si>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</si>
  <si>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</si>
  <si>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</si>
  <si>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</si>
  <si>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</si>
  <si>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</si>
  <si>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</si>
  <si>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</si>
  <si>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</si>
  <si>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</si>
  <si>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</si>
  <si>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</si>
  <si>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</si>
  <si>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</si>
  <si>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</si>
  <si>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</si>
  <si>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</si>
  <si>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</si>
  <si>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</si>
  <si>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</si>
  <si>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</si>
  <si>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</si>
  <si>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</si>
  <si>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</si>
  <si>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</si>
  <si>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</si>
  <si>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</si>
  <si>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</si>
  <si>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</si>
  <si>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</si>
  <si>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</si>
  <si>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</si>
  <si>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</si>
  <si>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</si>
  <si>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</si>
  <si>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</si>
  <si>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</si>
  <si>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</si>
  <si>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</si>
  <si>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</si>
  <si>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</si>
  <si>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</si>
  <si>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</si>
  <si>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</si>
  <si>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</si>
  <si>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</si>
  <si>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</si>
  <si>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</si>
  <si>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</si>
  <si>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</si>
  <si>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</si>
  <si>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</si>
  <si>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</si>
  <si>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</si>
  <si>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</si>
  <si>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</si>
  <si>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</si>
  <si>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</si>
  <si>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</si>
  <si>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</si>
  <si>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</si>
  <si>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</si>
  <si>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</si>
  <si>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</si>
  <si>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</si>
  <si>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</si>
  <si>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</si>
  <si>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</si>
  <si>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</si>
  <si>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</si>
  <si>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</si>
  <si>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</si>
  <si>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</si>
  <si>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</si>
  <si>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</si>
  <si>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</si>
  <si>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</si>
  <si>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</si>
  <si>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</si>
  <si>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</si>
  <si>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</si>
  <si>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</si>
  <si>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</si>
  <si>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</si>
  <si>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</si>
  <si>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</si>
  <si>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</si>
  <si>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</si>
  <si>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</si>
  <si>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</si>
  <si>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</si>
  <si>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</si>
  <si>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</si>
  <si>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</si>
  <si>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</si>
  <si>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</si>
  <si>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</si>
  <si>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</si>
  <si>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</si>
  <si>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</si>
  <si>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</si>
  <si>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</si>
  <si>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</si>
  <si>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</si>
  <si>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</si>
  <si>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</si>
  <si>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</si>
  <si>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</si>
  <si>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</si>
  <si>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</si>
  <si>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</si>
  <si>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</si>
  <si>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</si>
  <si>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</si>
  <si>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</si>
  <si>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</si>
  <si>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</si>
  <si>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</si>
  <si>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</si>
  <si>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</si>
  <si>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</si>
  <si>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</si>
  <si>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</si>
  <si>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</si>
  <si>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</si>
  <si>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</si>
  <si>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</si>
  <si>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</si>
  <si>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</si>
  <si>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</si>
  <si>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</si>
  <si>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</si>
  <si>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</si>
  <si>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</si>
  <si>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</si>
  <si>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</si>
  <si>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</si>
  <si>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</si>
  <si>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</si>
  <si>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</si>
  <si>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</si>
  <si>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</si>
  <si>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</si>
  <si>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</si>
  <si>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</si>
  <si>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</si>
  <si>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</si>
  <si>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</si>
  <si>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</si>
  <si>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</si>
  <si>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</si>
  <si>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</si>
  <si>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</si>
  <si>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</si>
  <si>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</si>
  <si>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</si>
  <si>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</si>
  <si>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</si>
  <si>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</si>
  <si>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</si>
  <si>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</si>
  <si>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</si>
  <si>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</si>
  <si>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</si>
  <si>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</si>
  <si>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</si>
  <si>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</si>
  <si>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</si>
  <si>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</si>
  <si>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</si>
  <si>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</si>
  <si>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</si>
  <si>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</si>
  <si>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</si>
  <si>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</si>
  <si>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</si>
  <si>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</si>
  <si>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</si>
  <si>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</si>
  <si>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</si>
  <si>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</si>
  <si>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</si>
  <si>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</si>
  <si>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</si>
  <si>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</si>
  <si>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</si>
  <si>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</si>
  <si>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</si>
  <si>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</si>
  <si>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</si>
  <si>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</si>
  <si>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</si>
  <si>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</si>
  <si>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</si>
  <si>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</si>
  <si>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</si>
  <si>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</si>
  <si>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</si>
  <si>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</si>
  <si>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</si>
  <si>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</si>
  <si>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</si>
  <si>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</si>
  <si>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</si>
  <si>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</si>
  <si>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</si>
  <si>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</si>
  <si>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</si>
  <si>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</si>
  <si>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</si>
  <si>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</si>
  <si>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</si>
  <si>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</si>
  <si>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</si>
  <si>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</si>
  <si>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</si>
  <si>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</si>
  <si>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</si>
  <si>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</si>
  <si>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</si>
  <si>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</si>
  <si>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</si>
  <si>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</si>
  <si>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</si>
  <si>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</si>
  <si>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</si>
  <si>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</si>
  <si>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</si>
  <si>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</si>
  <si>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</si>
  <si>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</si>
  <si>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</si>
  <si>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</si>
  <si>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</si>
  <si>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</si>
  <si>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</si>
  <si>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</si>
  <si>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</si>
  <si>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</si>
  <si>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</si>
  <si>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</si>
  <si>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</si>
  <si>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</si>
  <si>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</si>
  <si>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</si>
  <si>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</si>
  <si>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</si>
  <si>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</si>
  <si>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</si>
  <si>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</si>
  <si>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</si>
  <si>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</si>
  <si>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</si>
  <si>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</si>
  <si>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</si>
  <si>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</si>
  <si>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</si>
  <si>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</si>
  <si>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</si>
  <si>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</si>
  <si>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</si>
  <si>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</si>
  <si>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</si>
  <si>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</si>
  <si>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</si>
  <si>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</si>
  <si>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</si>
  <si>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</si>
  <si>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</si>
  <si>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</si>
  <si>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</si>
  <si>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</si>
  <si>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</si>
  <si>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</si>
  <si>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</si>
  <si>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</si>
  <si>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</si>
  <si>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</si>
  <si>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</si>
  <si>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</si>
  <si>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</si>
  <si>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</si>
  <si>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</si>
  <si>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</si>
  <si>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</si>
  <si>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</si>
  <si>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</si>
  <si>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</si>
  <si>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</si>
  <si>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</si>
  <si>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</si>
  <si>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</si>
  <si>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</si>
  <si>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</si>
  <si>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</si>
  <si>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</si>
  <si>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</si>
  <si>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</si>
  <si>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</si>
  <si>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</si>
  <si>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</si>
  <si>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</si>
  <si>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</si>
  <si>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</si>
  <si>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</si>
  <si>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</si>
  <si>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</si>
  <si>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</si>
  <si>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</si>
  <si>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</si>
  <si>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</si>
  <si>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</si>
  <si>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</si>
  <si>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</si>
  <si>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</si>
  <si>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</si>
  <si>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</si>
  <si>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</si>
  <si>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</si>
  <si>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</si>
  <si>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</si>
  <si>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</si>
  <si>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</si>
  <si>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</si>
  <si>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</si>
  <si>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</si>
  <si>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</si>
  <si>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</si>
  <si>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</si>
  <si>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</si>
  <si>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</si>
  <si>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</si>
  <si>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</si>
  <si>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</si>
  <si>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</si>
  <si>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</si>
  <si>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</si>
  <si>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</si>
  <si>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</si>
  <si>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</si>
  <si>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</si>
  <si>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</si>
  <si>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</si>
  <si>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</si>
  <si>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</si>
  <si>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</si>
  <si>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</si>
  <si>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</si>
  <si>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</si>
  <si>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</si>
  <si>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</si>
  <si>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</si>
  <si>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</si>
  <si>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</si>
  <si>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</si>
  <si>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</si>
  <si>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</si>
  <si>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</si>
  <si>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</si>
  <si>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</si>
  <si>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</si>
  <si>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</si>
  <si>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</si>
  <si>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</si>
  <si>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</si>
  <si>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</si>
  <si>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</si>
  <si>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</si>
  <si>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</si>
  <si>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</si>
  <si>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</si>
  <si>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</si>
  <si>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</si>
  <si>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</si>
  <si>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</si>
  <si>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</si>
  <si>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</si>
  <si>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</si>
  <si>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</si>
  <si>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</si>
  <si>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</si>
  <si>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</si>
  <si>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</si>
  <si>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</si>
  <si>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</si>
  <si>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</si>
  <si>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</si>
  <si>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</si>
  <si>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</si>
  <si>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</si>
  <si>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</si>
  <si>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</si>
  <si>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</si>
  <si>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</si>
  <si>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</si>
  <si>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</si>
  <si>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</si>
  <si>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</si>
  <si>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</si>
  <si>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</si>
  <si>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</si>
  <si>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</si>
  <si>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</si>
  <si>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</si>
  <si>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</si>
  <si>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</si>
  <si>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</si>
  <si>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</si>
  <si>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</si>
  <si>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</si>
  <si>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</si>
  <si>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</si>
  <si>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</si>
  <si>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</si>
  <si>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</si>
  <si>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</si>
  <si>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</si>
  <si>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</si>
  <si>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</si>
  <si>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</si>
  <si>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</si>
  <si>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</si>
  <si>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</si>
  <si>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</si>
  <si>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</si>
  <si>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</si>
  <si>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</si>
  <si>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</si>
  <si>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</si>
  <si>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</si>
  <si>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</si>
  <si>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</si>
  <si>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</si>
  <si>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</si>
  <si>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</si>
  <si>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</si>
  <si>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</si>
  <si>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</si>
  <si>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</si>
  <si>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</si>
  <si>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</si>
  <si>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</si>
  <si>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</si>
  <si>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</si>
  <si>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</si>
  <si>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</si>
  <si>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</si>
  <si>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</si>
  <si>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</si>
  <si>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</si>
  <si>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</si>
  <si>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</si>
  <si>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</si>
  <si>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</si>
  <si>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</si>
  <si>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</si>
  <si>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</si>
  <si>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</si>
  <si>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</si>
  <si>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</si>
  <si>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</si>
  <si>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</si>
  <si>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</si>
  <si>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</si>
  <si>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</si>
  <si>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</si>
  <si>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</si>
  <si>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</si>
  <si>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</si>
  <si>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</si>
  <si>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</si>
  <si>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</si>
  <si>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</si>
  <si>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</si>
  <si>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</si>
  <si>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</si>
  <si>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</si>
  <si>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</si>
  <si>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</si>
  <si>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</si>
  <si>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</si>
  <si>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</si>
  <si>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</si>
  <si>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</si>
  <si>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</si>
  <si>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</si>
  <si>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</si>
  <si>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</si>
  <si>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</si>
  <si>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</si>
  <si>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</si>
  <si>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</si>
  <si>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</si>
  <si>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</si>
  <si>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</si>
  <si>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</si>
  <si>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</si>
  <si>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</si>
  <si>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</si>
  <si>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</si>
  <si>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</si>
  <si>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</si>
  <si>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</si>
  <si>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</si>
  <si>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</si>
  <si>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</si>
  <si>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</si>
  <si>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</si>
  <si>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</si>
  <si>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</si>
  <si>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</si>
  <si>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</si>
  <si>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</si>
  <si>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</si>
  <si>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</si>
  <si>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</si>
  <si>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</si>
  <si>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</si>
  <si>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</si>
  <si>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</si>
  <si>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</si>
  <si>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</si>
  <si>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</si>
  <si>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</si>
  <si>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</si>
  <si>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</si>
  <si>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</si>
  <si>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</si>
  <si>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</si>
  <si>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</si>
  <si>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</si>
  <si>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</si>
  <si>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</si>
  <si>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</si>
  <si>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</si>
  <si>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</si>
  <si>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</si>
  <si>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</si>
  <si>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</si>
  <si>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</si>
  <si>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</si>
  <si>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</si>
  <si>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</si>
  <si>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</si>
  <si>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</si>
  <si>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</si>
  <si>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</si>
  <si>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</si>
  <si>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</si>
  <si>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</si>
  <si>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</si>
  <si>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</si>
  <si>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</si>
  <si>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</si>
  <si>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</si>
  <si>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</si>
  <si>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</si>
  <si>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</si>
  <si>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</si>
  <si>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</si>
  <si>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</si>
  <si>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</si>
  <si>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</si>
  <si>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</si>
  <si>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</si>
  <si>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</si>
  <si>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</si>
  <si>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</si>
  <si>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</si>
  <si>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</si>
  <si>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</si>
  <si>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</si>
  <si>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</si>
  <si>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</si>
  <si>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</si>
  <si>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</si>
  <si>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</si>
  <si>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</si>
  <si>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</si>
  <si>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</si>
  <si>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</si>
  <si>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</si>
  <si>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</si>
  <si>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</si>
  <si>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</si>
  <si>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</si>
  <si>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</si>
  <si>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</si>
  <si>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</si>
  <si>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</si>
  <si>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</si>
  <si>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</si>
  <si>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</si>
  <si>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</si>
  <si>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</si>
  <si>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</si>
  <si>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</si>
  <si>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</si>
  <si>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</si>
  <si>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</si>
  <si>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</si>
  <si>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</si>
  <si>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</si>
  <si>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</si>
  <si>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</si>
  <si>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</si>
  <si>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</si>
  <si>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</si>
  <si>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</si>
  <si>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</si>
  <si>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</si>
  <si>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</si>
  <si>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</si>
  <si>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</si>
  <si>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</si>
  <si>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</si>
  <si>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</si>
  <si>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</si>
  <si>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</si>
  <si>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</si>
  <si>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</si>
  <si>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</si>
  <si>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</si>
  <si>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</si>
  <si>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</si>
  <si>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</si>
  <si>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</si>
  <si>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</si>
  <si>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</si>
  <si>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</si>
  <si>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</si>
  <si>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</si>
  <si>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</si>
  <si>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</si>
  <si>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</si>
  <si>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</si>
  <si>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</si>
  <si>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</si>
  <si>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</si>
  <si>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</si>
  <si>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</si>
  <si>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</si>
  <si>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</si>
  <si>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</si>
  <si>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</si>
  <si>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</si>
  <si>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</si>
  <si>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</si>
  <si>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</si>
  <si>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</si>
  <si>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</si>
  <si>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</si>
  <si>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</si>
  <si>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</si>
  <si>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</si>
  <si>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</si>
  <si>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</si>
  <si>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</si>
  <si>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</si>
  <si>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</si>
  <si>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</si>
  <si>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</si>
  <si>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</si>
  <si>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</si>
  <si>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</si>
  <si>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</si>
  <si>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</si>
  <si>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</si>
  <si>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</si>
  <si>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</si>
  <si>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</si>
  <si>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</si>
  <si>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</si>
  <si>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</si>
  <si>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</si>
  <si>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</si>
  <si>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</si>
  <si>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</si>
  <si>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</si>
  <si>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</si>
  <si>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</si>
  <si>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</si>
  <si>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</si>
  <si>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</si>
  <si>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</si>
  <si>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</si>
  <si>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</si>
  <si>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</si>
  <si>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</si>
  <si>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</si>
  <si>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</si>
  <si>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</si>
  <si>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</si>
  <si>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</si>
  <si>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</si>
  <si>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</si>
  <si>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</si>
  <si>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</si>
  <si>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</si>
  <si>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</si>
  <si>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</si>
  <si>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</si>
  <si>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</si>
  <si>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</si>
  <si>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</si>
  <si>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</si>
  <si>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</si>
  <si>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</si>
  <si>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</si>
  <si>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</si>
  <si>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</si>
  <si>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</si>
  <si>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</si>
  <si>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</si>
  <si>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</si>
  <si>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</si>
  <si>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</si>
  <si>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</si>
  <si>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</si>
  <si>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</si>
  <si>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</si>
  <si>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</si>
  <si>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</si>
  <si>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</si>
  <si>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</si>
  <si>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</si>
  <si>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</si>
  <si>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</si>
  <si>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</si>
  <si>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</si>
  <si>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</si>
  <si>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</si>
  <si>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</si>
  <si>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</si>
  <si>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</si>
  <si>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</si>
  <si>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</si>
  <si>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</si>
  <si>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</si>
  <si>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</si>
  <si>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</si>
  <si>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</si>
  <si>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</si>
  <si>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</si>
  <si>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</si>
  <si>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</si>
  <si>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</si>
  <si>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</si>
  <si>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</si>
  <si>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</si>
  <si>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</si>
  <si>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</si>
  <si>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</si>
  <si>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</si>
  <si>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</si>
  <si>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</si>
  <si>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</si>
  <si>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</si>
  <si>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</si>
  <si>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</si>
  <si>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</si>
  <si>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</si>
  <si>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</si>
  <si>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</si>
  <si>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</si>
  <si>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</si>
  <si>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</si>
  <si>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</si>
  <si>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</si>
  <si>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</si>
  <si>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</si>
  <si>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</si>
  <si>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</si>
  <si>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</si>
  <si>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</si>
  <si>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</si>
  <si>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</si>
  <si>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</si>
  <si>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</si>
  <si>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</si>
  <si>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</si>
  <si>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</si>
  <si>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</si>
  <si>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</si>
  <si>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</si>
  <si>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</si>
  <si>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</si>
  <si>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</si>
  <si>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</si>
  <si>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</si>
  <si>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</si>
  <si>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</si>
  <si>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</si>
  <si>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</si>
  <si>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</si>
  <si>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</si>
  <si>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</si>
  <si>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</si>
  <si>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</si>
  <si>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</si>
  <si>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</si>
  <si>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</si>
  <si>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</si>
  <si>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</si>
  <si>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</si>
  <si>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</si>
  <si>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</si>
  <si>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</si>
  <si>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</si>
  <si>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</si>
  <si>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</si>
  <si>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</si>
  <si>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</si>
  <si>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</si>
  <si>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</si>
  <si>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</si>
  <si>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</si>
  <si>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</si>
  <si>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</si>
  <si>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</si>
  <si>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</si>
  <si>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</si>
  <si>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</si>
  <si>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</si>
  <si>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</si>
  <si>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</si>
  <si>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</si>
  <si>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</si>
  <si>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</si>
  <si>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</si>
  <si>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</si>
  <si>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</si>
  <si>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</si>
  <si>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</si>
  <si>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</si>
  <si>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</si>
  <si>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</si>
  <si>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</si>
  <si>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</si>
  <si>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</si>
  <si>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</si>
  <si>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</si>
  <si>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</si>
  <si>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</si>
  <si>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</si>
  <si>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</si>
  <si>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</si>
  <si>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</si>
  <si>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</si>
  <si>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</si>
  <si>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</si>
  <si>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</si>
  <si>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</si>
  <si>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</si>
  <si>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</si>
  <si>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</si>
  <si>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</si>
  <si>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</si>
  <si>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</si>
  <si>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</si>
  <si>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</si>
  <si>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</si>
  <si>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</si>
  <si>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</si>
  <si>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</si>
  <si>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</si>
  <si>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</si>
  <si>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</si>
  <si>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</si>
  <si>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</si>
  <si>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</si>
  <si>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</si>
  <si>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</si>
  <si>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</si>
  <si>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</si>
  <si>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</si>
  <si>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</si>
  <si>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</si>
  <si>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</si>
  <si>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</si>
  <si>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</si>
  <si>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</si>
  <si>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</si>
  <si>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</si>
  <si>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</si>
  <si>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</si>
  <si>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</si>
  <si>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</si>
  <si>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</si>
  <si>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</si>
  <si>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</si>
  <si>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</si>
  <si>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</si>
  <si>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</si>
  <si>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</si>
  <si>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</si>
  <si>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</si>
  <si>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</si>
  <si>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</si>
  <si>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</si>
  <si>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</si>
  <si>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</si>
  <si>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</si>
  <si>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</si>
  <si>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</si>
  <si>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</si>
  <si>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</si>
  <si>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</si>
  <si>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</si>
  <si>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</si>
  <si>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</si>
  <si>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</si>
  <si>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</si>
  <si>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</si>
  <si>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</si>
  <si>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</si>
  <si>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</si>
  <si>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</si>
  <si>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</si>
  <si>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</si>
  <si>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</si>
  <si>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</si>
  <si>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</si>
  <si>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</si>
  <si>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</si>
  <si>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</si>
  <si>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</si>
  <si>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</si>
  <si>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</si>
  <si>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</si>
  <si>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</si>
  <si>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</si>
  <si>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</si>
  <si>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</si>
  <si>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</si>
  <si>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</si>
  <si>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</si>
  <si>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</si>
  <si>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</si>
  <si>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</si>
  <si>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</si>
  <si>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</si>
  <si>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</si>
  <si>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</si>
  <si>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</si>
  <si>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</si>
  <si>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</si>
  <si>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</si>
  <si>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</si>
  <si>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</si>
  <si>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</si>
  <si>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</si>
  <si>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</si>
  <si>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</si>
  <si>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</si>
  <si>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</si>
  <si>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</si>
  <si>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</si>
  <si>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</si>
  <si>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</si>
  <si>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</si>
  <si>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</si>
  <si>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</si>
  <si>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</si>
  <si>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</si>
  <si>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</si>
  <si>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</si>
  <si>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</si>
  <si>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</si>
  <si>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</si>
  <si>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</si>
  <si>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</si>
  <si>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</si>
  <si>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</si>
  <si>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</si>
  <si>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</si>
  <si>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</si>
  <si>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</si>
  <si>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</si>
  <si>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</si>
  <si>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</si>
  <si>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</si>
  <si>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</si>
  <si>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</si>
  <si>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</si>
  <si>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</si>
  <si>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</si>
  <si>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</si>
  <si>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</si>
  <si>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</si>
  <si>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</si>
  <si>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</si>
  <si>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</si>
  <si>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</si>
  <si>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</si>
  <si>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</si>
  <si>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</si>
  <si>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</si>
  <si>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</si>
  <si>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</si>
  <si>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</si>
  <si>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</si>
  <si>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</si>
  <si>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</si>
  <si>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</si>
  <si>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</si>
  <si>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</si>
  <si>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</si>
  <si>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</si>
  <si>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</si>
  <si>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</si>
  <si>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</si>
  <si>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</si>
  <si>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</si>
  <si>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</si>
  <si>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</si>
  <si>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</si>
  <si>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</si>
  <si>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</si>
  <si>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</si>
  <si>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</si>
  <si>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</si>
  <si>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</si>
  <si>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</si>
  <si>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</si>
  <si>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</si>
  <si>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</si>
  <si>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</si>
  <si>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</si>
  <si>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</si>
  <si>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</si>
  <si>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</si>
  <si>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</si>
  <si>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</si>
  <si>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</si>
  <si>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</si>
  <si>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</si>
  <si>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</si>
  <si>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</si>
  <si>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</si>
  <si>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</si>
  <si>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</si>
  <si>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</si>
  <si>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</si>
  <si>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</si>
  <si>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</si>
  <si>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</si>
  <si>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</si>
  <si>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</si>
  <si>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</si>
  <si>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</si>
  <si>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</si>
  <si>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</si>
  <si>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</si>
  <si>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</si>
  <si>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</si>
  <si>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</si>
  <si>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</si>
  <si>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</si>
  <si>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</si>
  <si>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</si>
  <si>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</si>
  <si>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</si>
  <si>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</si>
  <si>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</si>
  <si>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</si>
  <si>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</si>
  <si>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</si>
  <si>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</si>
  <si>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</si>
  <si>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</si>
  <si>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</si>
  <si>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</si>
  <si>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</si>
  <si>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</si>
  <si>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</si>
  <si>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</si>
  <si>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</si>
  <si>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</si>
  <si>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</si>
  <si>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</si>
  <si>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</si>
  <si>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</si>
  <si>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</si>
  <si>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</si>
  <si>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</si>
  <si>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</si>
  <si>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</si>
  <si>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</si>
  <si>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</si>
  <si>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</si>
  <si>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</si>
  <si>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</si>
  <si>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</si>
  <si>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</si>
  <si>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</si>
  <si>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</si>
  <si>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</si>
  <si>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</si>
  <si>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</si>
  <si>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</si>
  <si>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</si>
  <si>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</si>
  <si>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</si>
  <si>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</si>
  <si>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</si>
  <si>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</si>
  <si>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</si>
  <si>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</si>
  <si>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</si>
  <si>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</si>
  <si>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</si>
  <si>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</si>
  <si>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</si>
  <si>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</si>
  <si>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</si>
  <si>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</si>
  <si>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</si>
  <si>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</si>
  <si>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</si>
  <si>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</si>
  <si>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</si>
  <si>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</si>
  <si>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</si>
  <si>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</si>
  <si>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</si>
  <si>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</si>
  <si>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</si>
  <si>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</si>
  <si>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</si>
  <si>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</si>
  <si>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</si>
  <si>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</si>
  <si>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</si>
  <si>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</si>
  <si>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</si>
  <si>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</si>
  <si>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</si>
  <si>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</si>
  <si>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</si>
  <si>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</si>
  <si>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</si>
  <si>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</si>
  <si>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</si>
  <si>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</si>
  <si>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</si>
  <si>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</si>
  <si>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</si>
  <si>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</si>
  <si>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</si>
  <si>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</si>
  <si>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</si>
  <si>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</si>
  <si>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</si>
  <si>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</si>
  <si>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</si>
  <si>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</si>
  <si>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</si>
  <si>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</si>
  <si>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</si>
  <si>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</si>
  <si>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</si>
  <si>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</si>
  <si>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</si>
  <si>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</si>
  <si>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</si>
  <si>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</si>
  <si>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</si>
  <si>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</si>
  <si>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</si>
  <si>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</si>
  <si>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</si>
  <si>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</si>
  <si>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</si>
  <si>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</si>
  <si>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</si>
  <si>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</si>
  <si>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</si>
  <si>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</si>
  <si>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</si>
  <si>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</si>
  <si>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</si>
  <si>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</si>
  <si>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</si>
  <si>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</si>
  <si>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</si>
  <si>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</si>
  <si>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</si>
  <si>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</si>
  <si>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</si>
  <si>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</si>
  <si>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</si>
  <si>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</si>
  <si>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</si>
  <si>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</si>
  <si>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</si>
  <si>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</si>
  <si>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</si>
  <si>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</si>
  <si>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</si>
  <si>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</si>
  <si>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</si>
  <si>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</si>
  <si>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</si>
  <si>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</si>
  <si>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</si>
  <si>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</si>
  <si>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</si>
  <si>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</si>
  <si>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</si>
  <si>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</si>
  <si>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</si>
  <si>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</si>
  <si>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</si>
  <si>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</si>
  <si>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</si>
  <si>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</si>
  <si>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</si>
  <si>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</si>
  <si>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</si>
  <si>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</si>
  <si>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</si>
  <si>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</si>
  <si>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</si>
  <si>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</si>
  <si>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</si>
  <si>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</si>
  <si>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</si>
  <si>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</si>
  <si>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</si>
  <si>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</si>
  <si>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</si>
  <si>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</si>
  <si>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</si>
  <si>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</si>
  <si>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</si>
  <si>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</si>
  <si>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</si>
  <si>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</si>
  <si>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</si>
  <si>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</si>
  <si>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</si>
  <si>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</si>
  <si>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</si>
  <si>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</si>
  <si>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</si>
  <si>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</si>
  <si>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</si>
  <si>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</si>
  <si>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</si>
  <si>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</si>
  <si>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</si>
  <si>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</si>
  <si>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</si>
  <si>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</si>
  <si>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</si>
  <si>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</si>
  <si>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</si>
  <si>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</si>
  <si>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</si>
  <si>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</si>
  <si>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</si>
  <si>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</si>
  <si>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</si>
  <si>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</si>
  <si>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</si>
  <si>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</si>
  <si>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</si>
  <si>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</si>
  <si>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</si>
  <si>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</si>
  <si>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</si>
  <si>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</si>
  <si>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</si>
  <si>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</si>
  <si>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</si>
  <si>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</si>
  <si>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</si>
  <si>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</si>
  <si>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</si>
  <si>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</si>
  <si>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</si>
  <si>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</si>
  <si>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</si>
  <si>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</si>
  <si>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</si>
  <si>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</si>
  <si>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</si>
  <si>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</si>
  <si>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</si>
  <si>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</si>
  <si>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</si>
  <si>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</si>
  <si>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</si>
  <si>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</si>
  <si>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</si>
  <si>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</si>
  <si>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</si>
  <si>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</si>
  <si>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</si>
  <si>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</si>
  <si>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</si>
  <si>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</si>
  <si>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</si>
  <si>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</si>
  <si>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</si>
  <si>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</si>
  <si>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</si>
  <si>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</si>
  <si>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</si>
  <si>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</si>
  <si>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</si>
  <si>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</si>
  <si>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</si>
  <si>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</si>
  <si>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</si>
  <si>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</si>
  <si>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</si>
  <si>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</si>
  <si>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</si>
  <si>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</si>
  <si>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</si>
  <si>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</si>
  <si>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</si>
  <si>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</si>
  <si>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</si>
  <si>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</si>
  <si>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</si>
  <si>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</si>
  <si>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</si>
  <si>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</si>
  <si>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</si>
  <si>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</si>
  <si>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</si>
  <si>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</si>
  <si>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</si>
  <si>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</si>
  <si>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</si>
  <si>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</si>
  <si>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</si>
  <si>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</si>
  <si>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</si>
  <si>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</si>
  <si>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</si>
  <si>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</si>
  <si>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</si>
  <si>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</si>
  <si>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</si>
  <si>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</si>
  <si>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</si>
  <si>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</si>
  <si>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</si>
  <si>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</si>
  <si>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</si>
  <si>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</si>
  <si>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</si>
  <si>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</si>
  <si>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</si>
  <si>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</si>
  <si>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</si>
  <si>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</si>
  <si>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</si>
  <si>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</si>
  <si>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</si>
  <si>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</si>
  <si>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</si>
  <si>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</si>
  <si>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</si>
  <si>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</si>
  <si>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</si>
  <si>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</si>
  <si>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</si>
  <si>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</si>
  <si>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</si>
  <si>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</si>
  <si>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</si>
  <si>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</si>
  <si>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</si>
  <si>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</si>
  <si>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</si>
  <si>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</si>
  <si>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</si>
  <si>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</si>
  <si>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</si>
  <si>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</si>
  <si>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</si>
  <si>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</si>
  <si>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</si>
  <si>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</si>
  <si>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</si>
  <si>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</si>
  <si>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</si>
  <si>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</si>
  <si>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</si>
  <si>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</si>
  <si>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</si>
  <si>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</si>
  <si>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</si>
  <si>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</si>
  <si>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</si>
  <si>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</si>
  <si>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</si>
  <si>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</si>
  <si>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</si>
  <si>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</si>
  <si>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</si>
  <si>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</si>
  <si>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</si>
  <si>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</si>
  <si>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</si>
  <si>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</si>
  <si>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</si>
  <si>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</si>
  <si>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</si>
  <si>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</si>
  <si>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</si>
  <si>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</si>
  <si>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</si>
  <si>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</si>
  <si>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</si>
  <si>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</si>
  <si>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</si>
  <si>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</si>
  <si>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</si>
  <si>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</si>
  <si>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</si>
  <si>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</si>
  <si>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</si>
  <si>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</si>
  <si>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</si>
  <si>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</si>
  <si>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</si>
  <si>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</si>
  <si>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</si>
  <si>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</si>
  <si>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</si>
  <si>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</si>
  <si>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</si>
  <si>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</si>
  <si>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</si>
  <si>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</si>
  <si>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</si>
  <si>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</si>
  <si>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</si>
  <si>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</si>
  <si>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</si>
  <si>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</si>
  <si>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</si>
  <si>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</si>
  <si>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</si>
  <si>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</si>
  <si>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</si>
  <si>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</si>
  <si>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</si>
  <si>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</si>
  <si>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</si>
  <si>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</si>
  <si>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</si>
  <si>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</si>
  <si>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</si>
  <si>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</si>
  <si>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</si>
  <si>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</si>
  <si>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</si>
  <si>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</si>
  <si>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</si>
  <si>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</si>
  <si>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</si>
  <si>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</si>
  <si>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</si>
  <si>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</si>
  <si>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</si>
  <si>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</si>
  <si>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</si>
  <si>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</si>
  <si>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</si>
  <si>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</si>
  <si>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</si>
  <si>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</si>
  <si>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</si>
  <si>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</si>
  <si>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</si>
  <si>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</si>
  <si>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</si>
  <si>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</si>
  <si>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</si>
  <si>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</si>
  <si>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</si>
  <si>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</si>
  <si>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</si>
  <si>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</si>
  <si>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</si>
  <si>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</si>
  <si>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</si>
  <si>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</si>
  <si>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</si>
  <si>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</si>
  <si>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</si>
  <si>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</si>
  <si>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</si>
  <si>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</si>
  <si>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</si>
  <si>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</si>
  <si>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</si>
  <si>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</si>
  <si>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</si>
  <si>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</si>
  <si>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</si>
  <si>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</si>
  <si>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</si>
  <si>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</si>
  <si>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</si>
  <si>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</si>
  <si>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</si>
  <si>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</si>
  <si>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</si>
  <si>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</si>
  <si>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</si>
  <si>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</si>
  <si>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</si>
  <si>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</si>
  <si>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</si>
  <si>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</si>
  <si>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</si>
  <si>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</si>
  <si>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</si>
  <si>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</si>
  <si>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</si>
  <si>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</si>
  <si>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</si>
  <si>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</si>
  <si>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</si>
  <si>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</si>
  <si>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</si>
  <si>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</si>
  <si>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</si>
  <si>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</si>
  <si>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</si>
  <si>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</si>
  <si>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</si>
  <si>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</si>
  <si>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</si>
  <si>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</si>
  <si>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</si>
  <si>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</si>
  <si>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</si>
  <si>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</si>
  <si>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</si>
  <si>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</si>
  <si>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</si>
  <si>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</si>
  <si>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</si>
  <si>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</si>
  <si>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</si>
  <si>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</si>
  <si>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</si>
  <si>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</si>
  <si>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</si>
  <si>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</si>
  <si>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</si>
  <si>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</si>
  <si>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</si>
  <si>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</si>
  <si>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</si>
  <si>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</si>
  <si>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</si>
  <si>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</si>
  <si>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</si>
  <si>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</si>
  <si>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</si>
  <si>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</si>
  <si>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</si>
  <si>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</si>
  <si>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</si>
  <si>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</si>
  <si>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</si>
  <si>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</si>
  <si>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</si>
  <si>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</si>
  <si>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</si>
  <si>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</si>
  <si>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</si>
  <si>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</si>
  <si>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</si>
  <si>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</si>
  <si>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</si>
  <si>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</si>
  <si>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</si>
  <si>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</si>
  <si>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</si>
  <si>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</si>
  <si>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</si>
  <si>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</si>
  <si>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</si>
  <si>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</si>
  <si>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</si>
  <si>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</si>
  <si>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</si>
  <si>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</si>
  <si>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</si>
  <si>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</si>
  <si>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</si>
  <si>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</si>
  <si>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</si>
  <si>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</si>
  <si>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</si>
  <si>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</si>
  <si>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</si>
  <si>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</si>
  <si>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</si>
  <si>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</si>
  <si>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</si>
  <si>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</si>
  <si>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</si>
  <si>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</si>
  <si>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</si>
  <si>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</si>
  <si>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</si>
  <si>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</si>
  <si>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</si>
  <si>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</si>
  <si>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</si>
  <si>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</si>
  <si>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</si>
  <si>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</si>
  <si>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</si>
  <si>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</si>
  <si>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</si>
  <si>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</si>
  <si>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</si>
  <si>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</si>
  <si>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</si>
  <si>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</si>
  <si>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</si>
  <si>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</si>
  <si>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</si>
  <si>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</si>
  <si>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</si>
  <si>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</si>
  <si>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</si>
  <si>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</si>
  <si>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</si>
  <si>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</si>
  <si>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</si>
  <si>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</si>
  <si>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</si>
  <si>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</si>
  <si>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</si>
  <si>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</si>
  <si>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</si>
  <si>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</si>
  <si>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</si>
  <si>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</si>
  <si>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</si>
  <si>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</si>
  <si>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</si>
  <si>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</si>
  <si>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</si>
  <si>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</si>
  <si>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</si>
  <si>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</si>
  <si>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</si>
  <si>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</si>
  <si>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</si>
  <si>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</si>
  <si>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</si>
  <si>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</si>
  <si>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</si>
  <si>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</si>
  <si>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</si>
  <si>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</si>
  <si>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</si>
  <si>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</si>
  <si>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</si>
  <si>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</si>
  <si>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</si>
  <si>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</si>
  <si>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</si>
  <si>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</si>
  <si>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</si>
  <si>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</si>
  <si>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</si>
  <si>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</si>
  <si>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</si>
  <si>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</si>
  <si>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</si>
  <si>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</si>
  <si>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</si>
  <si>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</si>
  <si>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</si>
  <si>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</si>
  <si>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</si>
  <si>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</si>
  <si>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</si>
  <si>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</si>
  <si>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</si>
  <si>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</si>
  <si>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</si>
  <si>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</si>
  <si>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</si>
  <si>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</si>
  <si>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</si>
  <si>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</si>
  <si>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</si>
  <si>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</si>
  <si>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</si>
  <si>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</si>
  <si>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</si>
  <si>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</si>
  <si>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</si>
  <si>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</si>
  <si>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</si>
  <si>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</si>
  <si>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</si>
  <si>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</si>
  <si>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</si>
  <si>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</si>
  <si>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</si>
  <si>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</si>
  <si>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</si>
  <si>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</si>
  <si>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</si>
  <si>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</si>
  <si>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</si>
  <si>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</si>
  <si>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</si>
  <si>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</si>
  <si>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</si>
  <si>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</si>
  <si>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</si>
  <si>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</si>
  <si>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</si>
  <si>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</si>
  <si>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</si>
  <si>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</si>
  <si>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</si>
  <si>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</si>
  <si>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</si>
  <si>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</si>
  <si>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</si>
  <si>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</si>
  <si>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</si>
  <si>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</si>
  <si>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</si>
  <si>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</si>
  <si>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</si>
  <si>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</si>
  <si>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</si>
  <si>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</si>
  <si>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</si>
  <si>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</si>
  <si>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</si>
  <si>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</si>
  <si>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</si>
  <si>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</si>
  <si>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</si>
  <si>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</si>
  <si>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</si>
  <si>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</si>
  <si>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</si>
  <si>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</si>
  <si>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</si>
  <si>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</si>
  <si>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</si>
  <si>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</si>
  <si>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</si>
  <si>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</si>
  <si>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</si>
  <si>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</si>
  <si>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</si>
  <si>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</si>
  <si>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</si>
  <si>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</si>
  <si>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</si>
  <si>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</si>
  <si>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</si>
  <si>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</si>
  <si>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</si>
  <si>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</si>
  <si>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</si>
  <si>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</si>
  <si>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</si>
  <si>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</si>
  <si>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</si>
  <si>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</si>
  <si>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</si>
  <si>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</si>
  <si>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</si>
  <si>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</si>
  <si>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</si>
  <si>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</si>
  <si>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</si>
  <si>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</si>
  <si>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</si>
  <si>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</si>
  <si>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</si>
  <si>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</si>
  <si>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</si>
  <si>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</si>
  <si>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</si>
  <si>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</si>
  <si>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</si>
  <si>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</si>
  <si>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</si>
  <si>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</si>
  <si>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</si>
  <si>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</si>
  <si>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</si>
  <si>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</si>
  <si>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</si>
  <si>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</si>
  <si>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</si>
  <si>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</si>
  <si>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</si>
  <si>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</si>
  <si>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</si>
  <si>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</si>
  <si>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</si>
  <si>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</si>
  <si>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</si>
  <si>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</si>
  <si>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</si>
  <si>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</si>
  <si>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</si>
  <si>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</si>
  <si>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</si>
  <si>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</si>
  <si>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</si>
  <si>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</si>
  <si>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</si>
  <si>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</si>
  <si>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</si>
  <si>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</si>
  <si>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</si>
  <si>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</si>
  <si>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</si>
  <si>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</si>
  <si>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</si>
  <si>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</si>
  <si>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</si>
  <si>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</si>
  <si>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</si>
  <si>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</si>
  <si>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</si>
  <si>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</si>
  <si>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</si>
  <si>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</si>
  <si>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</si>
  <si>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</si>
  <si>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</si>
  <si>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</si>
  <si>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</si>
  <si>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</si>
  <si>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</si>
  <si>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</si>
  <si>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</si>
  <si>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</si>
  <si>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</si>
  <si>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</si>
  <si>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</si>
  <si>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</si>
  <si>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</si>
  <si>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</si>
  <si>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</si>
  <si>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</si>
  <si>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</si>
  <si>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</si>
  <si>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</si>
  <si>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</si>
  <si>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</si>
  <si>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</si>
  <si>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</si>
  <si>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</si>
  <si>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</si>
  <si>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</si>
  <si>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</si>
  <si>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</si>
  <si>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</si>
  <si>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</si>
  <si>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</si>
  <si>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</si>
  <si>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</si>
  <si>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</si>
  <si>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</si>
  <si>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</si>
  <si>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</si>
  <si>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</si>
  <si>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</si>
  <si>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</si>
  <si>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</si>
  <si>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</si>
  <si>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</si>
  <si>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</si>
  <si>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</si>
  <si>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</si>
  <si>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</si>
  <si>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</si>
  <si>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</si>
  <si>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</si>
  <si>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</si>
  <si>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</si>
  <si>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</si>
  <si>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</si>
  <si>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</si>
  <si>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</si>
  <si>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</si>
  <si>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</si>
  <si>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</si>
  <si>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</si>
  <si>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</si>
  <si>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</si>
  <si>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</si>
  <si>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</si>
  <si>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</si>
  <si>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</si>
  <si>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</si>
  <si>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</si>
  <si>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</si>
  <si>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</si>
  <si>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</si>
  <si>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</si>
  <si>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</si>
  <si>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</si>
  <si>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</si>
  <si>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</si>
  <si>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</si>
  <si>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</si>
  <si>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</si>
  <si>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</si>
  <si>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</si>
  <si>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</si>
  <si>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</si>
  <si>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</si>
  <si>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</si>
  <si>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</si>
  <si>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</si>
  <si>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</si>
  <si>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</si>
  <si>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</si>
  <si>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</si>
  <si>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</si>
  <si>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</si>
  <si>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</si>
  <si>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</si>
  <si>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</si>
  <si>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</si>
  <si>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</si>
  <si>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</si>
  <si>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</si>
  <si>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</si>
  <si>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</si>
  <si>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</si>
  <si>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</si>
  <si>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</si>
  <si>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</si>
  <si>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</si>
  <si>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</si>
  <si>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</si>
  <si>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</si>
  <si>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</si>
  <si>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</si>
  <si>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</si>
  <si>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</si>
  <si>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</si>
  <si>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</si>
  <si>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</si>
  <si>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</si>
  <si>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</si>
  <si>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</si>
  <si>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</si>
  <si>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</si>
  <si>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</si>
  <si>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</si>
  <si>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</si>
  <si>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</si>
  <si>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</si>
  <si>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</si>
  <si>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</si>
  <si>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</si>
  <si>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</si>
  <si>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</si>
  <si>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</si>
  <si>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</si>
  <si>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</si>
  <si>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</si>
  <si>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</si>
  <si>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</si>
  <si>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</si>
  <si>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</si>
  <si>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</si>
  <si>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</si>
  <si>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</si>
  <si>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</si>
  <si>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</si>
  <si>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</si>
  <si>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</si>
  <si>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</si>
  <si>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</si>
  <si>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</si>
  <si>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</si>
  <si>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</si>
  <si>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</si>
  <si>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</si>
  <si>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</si>
  <si>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</si>
  <si>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</si>
  <si>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</si>
  <si>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</si>
  <si>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</si>
  <si>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</si>
  <si>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</si>
  <si>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</si>
  <si>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</si>
  <si>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</si>
  <si>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</si>
  <si>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</si>
  <si>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</si>
  <si>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</si>
  <si>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</si>
  <si>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</si>
  <si>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</si>
  <si>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</si>
  <si>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</si>
  <si>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</si>
  <si>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</si>
  <si>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</si>
  <si>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</si>
  <si>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</si>
  <si>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</si>
  <si>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</si>
  <si>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</si>
  <si>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</si>
  <si>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</si>
  <si>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</si>
  <si>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</si>
  <si>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</si>
  <si>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</si>
  <si>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</si>
  <si>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</si>
  <si>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</si>
  <si>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</si>
  <si>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</si>
  <si>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</si>
  <si>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</si>
  <si>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</si>
  <si>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</si>
  <si>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</si>
  <si>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</si>
  <si>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</si>
  <si>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</si>
  <si>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</si>
  <si>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</si>
  <si>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</si>
  <si>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</si>
  <si>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</si>
  <si>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</si>
  <si>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</si>
  <si>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</si>
  <si>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</si>
  <si>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</si>
  <si>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</si>
  <si>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</si>
  <si>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</si>
  <si>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</si>
  <si>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</si>
  <si>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</si>
  <si>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</si>
  <si>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</si>
  <si>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</si>
  <si>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</si>
  <si>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</si>
  <si>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</si>
  <si>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</si>
  <si>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</si>
  <si>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</si>
  <si>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</si>
  <si>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</si>
  <si>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</si>
  <si>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</si>
  <si>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</si>
  <si>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</si>
  <si>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</si>
  <si>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</si>
  <si>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</si>
  <si>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</si>
  <si>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</si>
  <si>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</si>
  <si>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</si>
  <si>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</si>
  <si>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</si>
  <si>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</si>
  <si>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</si>
  <si>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</si>
  <si>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</si>
  <si>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</si>
  <si>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</si>
  <si>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</si>
  <si>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</si>
  <si>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</si>
  <si>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</si>
  <si>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</si>
  <si>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</si>
  <si>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</si>
  <si>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</si>
  <si>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</si>
  <si>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</si>
  <si>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</si>
  <si>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</si>
  <si>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</si>
  <si>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</si>
  <si>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</si>
  <si>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</si>
  <si>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</si>
  <si>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</si>
  <si>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</si>
  <si>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</si>
  <si>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</si>
  <si>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</si>
  <si>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</si>
  <si>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</si>
  <si>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</si>
  <si>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</si>
  <si>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</si>
  <si>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</si>
  <si>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</si>
  <si>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</si>
  <si>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</si>
  <si>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</si>
  <si>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</si>
  <si>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</si>
  <si>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</si>
  <si>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</si>
  <si>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</si>
  <si>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</si>
  <si>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</si>
  <si>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</si>
  <si>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</si>
  <si>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</si>
  <si>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</si>
  <si>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</si>
  <si>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</si>
  <si>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</si>
  <si>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</si>
  <si>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</si>
  <si>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</si>
  <si>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</si>
  <si>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</si>
  <si>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</si>
  <si>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</si>
  <si>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</si>
  <si>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</si>
  <si>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</si>
  <si>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</si>
  <si>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</si>
  <si>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</si>
  <si>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</si>
  <si>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</si>
  <si>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</si>
  <si>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</si>
  <si>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</si>
  <si>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</si>
  <si>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</si>
  <si>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</si>
  <si>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</si>
  <si>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</si>
  <si>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</si>
  <si>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</si>
  <si>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</si>
  <si>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</si>
  <si>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</si>
  <si>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</si>
  <si>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</si>
  <si>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</si>
  <si>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</si>
  <si>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</si>
  <si>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</si>
  <si>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</si>
  <si>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</si>
  <si>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</si>
  <si>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</si>
  <si>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</si>
  <si>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</si>
  <si>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</si>
  <si>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</si>
  <si>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</si>
  <si>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</si>
  <si>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</si>
  <si>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</si>
  <si>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</si>
  <si>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</si>
  <si>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</si>
  <si>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</si>
  <si>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</si>
  <si>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</si>
  <si>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</si>
  <si>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</si>
  <si>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</si>
  <si>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</si>
  <si>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</si>
  <si>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</si>
  <si>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</si>
  <si>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</si>
  <si>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</si>
  <si>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</si>
  <si>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</si>
  <si>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</si>
  <si>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</si>
  <si>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</si>
  <si>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</si>
  <si>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</si>
  <si>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</si>
  <si>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</si>
  <si>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</si>
  <si>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</si>
  <si>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</si>
  <si>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</si>
  <si>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</si>
  <si>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</si>
  <si>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</si>
  <si>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</si>
  <si>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</si>
  <si>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</si>
  <si>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</si>
  <si>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</si>
  <si>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</si>
  <si>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</si>
  <si>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</si>
  <si>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</si>
  <si>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</si>
  <si>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</si>
  <si>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</si>
  <si>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</si>
  <si>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</si>
  <si>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</si>
  <si>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</si>
  <si>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</si>
  <si>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</si>
  <si>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</si>
  <si>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</si>
  <si>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</si>
  <si>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</si>
  <si>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</si>
  <si>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</si>
  <si>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</si>
  <si>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</si>
  <si>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</si>
  <si>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</si>
  <si>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</si>
  <si>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</si>
  <si>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</si>
  <si>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</si>
  <si>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</si>
  <si>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</si>
  <si>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</si>
  <si>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</si>
  <si>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</si>
  <si>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</si>
  <si>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</si>
  <si>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</si>
  <si>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</si>
  <si>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</si>
  <si>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</si>
  <si>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</si>
  <si>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</si>
  <si>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</si>
  <si>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</si>
  <si>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</si>
  <si>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</si>
  <si>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</si>
  <si>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</si>
  <si>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</si>
  <si>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</si>
  <si>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</si>
  <si>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</si>
  <si>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</si>
  <si>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</si>
  <si>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</si>
  <si>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</si>
  <si>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</si>
  <si>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</si>
  <si>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</si>
  <si>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</si>
  <si>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</si>
  <si>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</si>
  <si>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</si>
  <si>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</si>
  <si>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</si>
  <si>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</si>
  <si>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</si>
  <si>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</si>
  <si>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</si>
  <si>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</si>
  <si>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</si>
  <si>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</si>
  <si>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</si>
  <si>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</si>
  <si>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</si>
  <si>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</si>
  <si>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</si>
  <si>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</si>
  <si>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</si>
  <si>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</si>
  <si>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</si>
  <si>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</si>
  <si>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</si>
  <si>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</si>
  <si>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</si>
  <si>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</si>
  <si>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</si>
  <si>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</si>
  <si>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</si>
  <si>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</si>
  <si>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</si>
  <si>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</si>
  <si>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</si>
  <si>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</si>
  <si>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</si>
  <si>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</si>
  <si>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</si>
  <si>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</si>
  <si>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</si>
  <si>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</si>
  <si>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</si>
  <si>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</si>
  <si>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</si>
  <si>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</si>
  <si>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</si>
  <si>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</si>
  <si>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</si>
  <si>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</si>
  <si>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</si>
  <si>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</si>
  <si>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</si>
  <si>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</si>
  <si>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</si>
  <si>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</si>
  <si>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</si>
  <si>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</si>
  <si>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</si>
  <si>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</si>
  <si>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</si>
  <si>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</si>
  <si>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</si>
  <si>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</si>
  <si>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</si>
  <si>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</si>
  <si>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</si>
  <si>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</si>
  <si>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</si>
  <si>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</si>
  <si>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</si>
  <si>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</si>
  <si>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</si>
  <si>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</si>
  <si>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</si>
  <si>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</si>
  <si>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</si>
  <si>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</si>
  <si>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</si>
  <si>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</si>
  <si>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</si>
  <si>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</si>
  <si>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</si>
  <si>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</si>
  <si>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</si>
  <si>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</si>
  <si>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</si>
  <si>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</si>
  <si>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</si>
  <si>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</si>
  <si>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</si>
  <si>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</si>
  <si>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</si>
  <si>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</si>
  <si>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</si>
  <si>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</si>
  <si>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</si>
  <si>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</si>
  <si>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</si>
  <si>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</si>
  <si>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</si>
  <si>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</si>
  <si>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</si>
  <si>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</si>
  <si>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</si>
  <si>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</si>
  <si>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</si>
  <si>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</si>
  <si>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</si>
  <si>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</si>
  <si>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</si>
  <si>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</si>
  <si>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</si>
  <si>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</si>
  <si>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</si>
  <si>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</si>
  <si>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</si>
  <si>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</si>
  <si>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</si>
  <si>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</si>
  <si>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</si>
  <si>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</si>
  <si>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</si>
  <si>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</si>
  <si>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</si>
  <si>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</si>
  <si>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</si>
  <si>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</si>
  <si>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</si>
  <si>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</si>
  <si>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</si>
  <si>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</si>
  <si>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</si>
  <si>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</si>
  <si>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</si>
  <si>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</si>
  <si>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</si>
  <si>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</si>
  <si>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</si>
  <si>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</si>
  <si>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</si>
  <si>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</si>
  <si>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</si>
  <si>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</si>
  <si>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</si>
  <si>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</si>
  <si>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</si>
  <si>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</si>
  <si>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</si>
  <si>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</si>
  <si>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</si>
  <si>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</si>
  <si>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</si>
  <si>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</si>
  <si>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</si>
  <si>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</si>
  <si>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</si>
  <si>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</si>
  <si>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</si>
  <si>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</si>
  <si>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</si>
  <si>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</si>
  <si>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</si>
  <si>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</si>
  <si>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</si>
  <si>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</si>
  <si>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</si>
  <si>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</si>
  <si>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</si>
  <si>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</si>
  <si>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</si>
  <si>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</si>
  <si>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</si>
  <si>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</si>
  <si>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</si>
  <si>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</si>
  <si>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</si>
  <si>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</si>
  <si>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</si>
  <si>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</si>
  <si>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</si>
  <si>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</si>
  <si>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</si>
  <si>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</si>
  <si>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</si>
  <si>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</si>
  <si>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</si>
  <si>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</si>
  <si>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</si>
  <si>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</si>
  <si>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</si>
  <si>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</si>
  <si>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</si>
  <si>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</si>
  <si>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</si>
  <si>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</si>
  <si>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</si>
  <si>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</si>
  <si>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</si>
  <si>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</si>
  <si>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</si>
  <si>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</si>
  <si>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</si>
  <si>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</si>
  <si>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</si>
  <si>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</si>
  <si>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</si>
  <si>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</si>
  <si>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</si>
  <si>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</si>
  <si>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</si>
  <si>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</si>
  <si>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</si>
  <si>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</si>
  <si>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</si>
  <si>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</si>
  <si>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</si>
  <si>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</si>
  <si>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</si>
  <si>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</si>
  <si>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</si>
  <si>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</si>
  <si>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</si>
  <si>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</si>
  <si>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</si>
  <si>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</si>
  <si>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</si>
  <si>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</si>
  <si>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</si>
  <si>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</si>
  <si>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</si>
  <si>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</si>
  <si>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</si>
  <si>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</si>
  <si>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</si>
  <si>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</si>
  <si>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</si>
  <si>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</si>
  <si>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</si>
  <si>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</si>
  <si>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</si>
  <si>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</si>
  <si>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</si>
  <si>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</si>
  <si>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</si>
  <si>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</si>
  <si>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</si>
  <si>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</si>
  <si>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</si>
  <si>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</si>
  <si>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</si>
  <si>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</si>
  <si>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</si>
  <si>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</si>
  <si>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</si>
  <si>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</si>
  <si>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</si>
  <si>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</si>
  <si>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</si>
  <si>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</si>
  <si>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</si>
  <si>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</si>
  <si>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</si>
  <si>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</si>
  <si>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</si>
  <si>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</si>
  <si>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</si>
  <si>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</si>
  <si>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</si>
  <si>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</si>
  <si>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</si>
  <si>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</si>
  <si>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</si>
  <si>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</si>
  <si>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</si>
  <si>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</si>
  <si>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</si>
  <si>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</si>
  <si>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</si>
  <si>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</si>
  <si>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</si>
  <si>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</si>
  <si>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</si>
  <si>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</si>
  <si>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</si>
  <si>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</si>
  <si>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</si>
  <si>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</si>
  <si>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</si>
  <si>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</si>
  <si>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</si>
  <si>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</si>
  <si>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</si>
  <si>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</si>
  <si>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</si>
  <si>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</si>
  <si>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</si>
  <si>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</si>
  <si>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</si>
  <si>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</si>
  <si>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</si>
  <si>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</si>
  <si>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</si>
  <si>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</si>
  <si>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</si>
  <si>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</si>
  <si>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</si>
  <si>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</si>
  <si>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</si>
  <si>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</si>
  <si>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</si>
  <si>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</si>
  <si>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</si>
  <si>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</si>
  <si>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</si>
  <si>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</si>
  <si>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</si>
  <si>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</si>
  <si>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</si>
  <si>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</si>
  <si>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</si>
  <si>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</si>
  <si>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</si>
  <si>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</si>
  <si>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</si>
  <si>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</si>
  <si>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</si>
  <si>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</si>
  <si>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</si>
  <si>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</si>
  <si>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</si>
  <si>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</si>
  <si>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</si>
  <si>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</si>
  <si>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</si>
  <si>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</si>
  <si>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</si>
  <si>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</si>
  <si>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</si>
  <si>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</si>
  <si>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</si>
  <si>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</si>
  <si>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</si>
  <si>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</si>
  <si>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</si>
  <si>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</si>
  <si>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</si>
  <si>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</si>
  <si>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</si>
  <si>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</si>
  <si>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</si>
  <si>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</si>
  <si>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</si>
  <si>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</si>
  <si>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</si>
  <si>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</si>
  <si>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</si>
  <si>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</si>
  <si>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</si>
  <si>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</si>
  <si>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</si>
  <si>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</si>
  <si>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</si>
  <si>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</si>
  <si>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</si>
  <si>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</si>
  <si>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</si>
  <si>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</si>
  <si>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</si>
  <si>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</si>
  <si>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</si>
  <si>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</si>
  <si>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</si>
  <si>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</si>
  <si>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</si>
  <si>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</si>
  <si>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</si>
  <si>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</si>
  <si>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</si>
  <si>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</si>
  <si>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</si>
  <si>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</si>
  <si>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</si>
  <si>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</si>
  <si>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</si>
  <si>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</si>
  <si>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</si>
  <si>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</si>
  <si>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</si>
  <si>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</si>
  <si>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</si>
  <si>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</si>
  <si>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</si>
  <si>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</si>
  <si>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</si>
  <si>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</si>
  <si>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</si>
  <si>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</si>
  <si>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</si>
  <si>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</si>
  <si>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</si>
  <si>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</si>
  <si>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</si>
  <si>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</si>
  <si>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</si>
  <si>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</si>
  <si>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</si>
  <si>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</si>
  <si>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</si>
  <si>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</si>
  <si>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</si>
  <si>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</si>
  <si>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</si>
  <si>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</si>
  <si>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</si>
  <si>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</si>
  <si>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</si>
  <si>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</si>
  <si>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</si>
  <si>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</si>
  <si>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</si>
  <si>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</si>
  <si>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</si>
  <si>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</si>
  <si>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</si>
  <si>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</si>
  <si>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</si>
  <si>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</si>
  <si>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</si>
  <si>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</si>
  <si>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</si>
  <si>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</si>
  <si>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</si>
  <si>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</si>
  <si>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</si>
  <si>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</si>
  <si>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</si>
  <si>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</si>
  <si>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</si>
  <si>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</si>
  <si>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</si>
  <si>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</si>
  <si>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</si>
  <si>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</si>
  <si>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</si>
  <si>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</si>
  <si>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</si>
  <si>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</si>
  <si>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</si>
  <si>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</si>
  <si>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</si>
  <si>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</si>
  <si>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</si>
  <si>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</si>
  <si>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</si>
  <si>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</si>
  <si>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</si>
  <si>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</si>
  <si>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</si>
  <si>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</si>
  <si>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</si>
  <si>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</si>
  <si>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</si>
  <si>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</si>
  <si>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</si>
  <si>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</si>
  <si>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</si>
  <si>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</si>
  <si>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</si>
  <si>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</si>
  <si>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</si>
  <si>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</si>
  <si>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</si>
  <si>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</si>
  <si>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</si>
  <si>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</si>
  <si>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</si>
  <si>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</si>
  <si>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</si>
  <si>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</si>
  <si>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</si>
  <si>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</si>
  <si>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</si>
  <si>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</si>
  <si>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</si>
  <si>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</si>
  <si>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</si>
  <si>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</si>
  <si>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</si>
  <si>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</si>
  <si>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</si>
  <si>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</si>
  <si>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</si>
  <si>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</si>
  <si>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</si>
  <si>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</si>
  <si>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</si>
  <si>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</si>
  <si>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</si>
  <si>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</si>
  <si>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</si>
  <si>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</si>
  <si>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</si>
  <si>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</si>
  <si>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</si>
  <si>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</si>
  <si>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</si>
  <si>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</si>
  <si>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</si>
  <si>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</si>
  <si>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</si>
  <si>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</si>
  <si>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</si>
  <si>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</si>
  <si>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</si>
  <si>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</si>
  <si>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</si>
  <si>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</si>
  <si>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</si>
  <si>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</si>
  <si>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</si>
  <si>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</si>
  <si>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</si>
  <si>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</si>
  <si>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</si>
  <si>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</si>
  <si>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</si>
  <si>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</si>
  <si>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</si>
  <si>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</si>
  <si>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</si>
  <si>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</si>
  <si>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</si>
  <si>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</si>
  <si>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</si>
  <si>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</si>
  <si>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</si>
  <si>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</si>
  <si>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</si>
  <si>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</si>
  <si>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</si>
  <si>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</si>
  <si>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</si>
  <si>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</si>
  <si>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</si>
  <si>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</si>
  <si>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</si>
  <si>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</si>
  <si>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</si>
  <si>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</si>
  <si>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</si>
  <si>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</si>
  <si>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</si>
  <si>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</si>
  <si>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</si>
  <si>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</si>
  <si>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</si>
  <si>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</si>
  <si>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</si>
  <si>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</si>
  <si>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</si>
  <si>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</si>
  <si>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</si>
  <si>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</si>
  <si>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</si>
  <si>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</si>
  <si>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</si>
  <si>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</si>
  <si>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</si>
  <si>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</si>
  <si>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</si>
  <si>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</si>
  <si>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</si>
  <si>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</si>
  <si>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</si>
  <si>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</si>
  <si>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</si>
  <si>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</si>
  <si>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</si>
  <si>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</si>
  <si>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</si>
  <si>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</si>
  <si>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</si>
  <si>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</si>
  <si>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</si>
  <si>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</si>
  <si>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</si>
  <si>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</si>
  <si>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</si>
  <si>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</si>
  <si>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</si>
  <si>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</si>
  <si>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</si>
  <si>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</si>
  <si>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</si>
  <si>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</si>
  <si>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</si>
  <si>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</si>
  <si>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</si>
  <si>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</si>
  <si>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</si>
  <si>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</si>
  <si>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</si>
  <si>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</si>
  <si>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</si>
  <si>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</si>
  <si>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</si>
  <si>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</si>
  <si>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</si>
  <si>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</si>
  <si>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</si>
  <si>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</si>
  <si>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</si>
  <si>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</si>
  <si>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</si>
  <si>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</si>
  <si>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</si>
  <si>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</si>
  <si>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</si>
  <si>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</si>
  <si>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</si>
  <si>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</si>
  <si>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</si>
  <si>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</si>
  <si>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</si>
  <si>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</si>
  <si>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</si>
  <si>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</si>
  <si>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</si>
  <si>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</si>
  <si>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</si>
  <si>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</si>
  <si>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</si>
  <si>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</si>
  <si>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</si>
  <si>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</si>
  <si>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</si>
  <si>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</si>
  <si>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</si>
  <si>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</si>
  <si>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</si>
  <si>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</si>
  <si>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</si>
  <si>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</si>
  <si>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</si>
  <si>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</si>
  <si>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</si>
  <si>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</si>
  <si>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</si>
  <si>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</si>
  <si>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</si>
  <si>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</si>
  <si>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</si>
  <si>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</si>
  <si>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</si>
  <si>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</si>
  <si>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</si>
  <si>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</si>
  <si>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</si>
  <si>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</si>
  <si>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</si>
  <si>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</si>
  <si>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</si>
  <si>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</si>
  <si>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</si>
  <si>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</si>
  <si>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</si>
  <si>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</si>
  <si>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</si>
  <si>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</si>
  <si>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</si>
  <si>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</si>
  <si>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</si>
  <si>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</si>
  <si>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</si>
  <si>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</si>
  <si>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</si>
  <si>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</si>
  <si>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</si>
  <si>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</si>
  <si>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</si>
  <si>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</si>
  <si>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</si>
  <si>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</si>
  <si>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</si>
  <si>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</si>
  <si>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</si>
  <si>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</si>
  <si>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</si>
  <si>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</si>
  <si>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</si>
  <si>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</si>
  <si>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</si>
  <si>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</si>
  <si>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</si>
  <si>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</si>
  <si>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</si>
  <si>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</si>
  <si>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</si>
  <si>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</si>
  <si>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</si>
  <si>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</si>
  <si>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</si>
  <si>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</si>
  <si>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</si>
  <si>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</si>
  <si>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</si>
  <si>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</si>
  <si>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</si>
  <si>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</si>
  <si>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</si>
  <si>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</si>
  <si>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</si>
  <si>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</si>
  <si>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</si>
  <si>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</si>
  <si>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</si>
  <si>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</si>
  <si>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</si>
  <si>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</si>
  <si>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</si>
  <si>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</si>
  <si>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</si>
  <si>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</si>
  <si>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</si>
  <si>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</si>
  <si>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</si>
  <si>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</si>
  <si>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</si>
  <si>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</si>
  <si>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</si>
  <si>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</si>
  <si>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</si>
  <si>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</si>
  <si>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</si>
  <si>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</si>
  <si>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</si>
  <si>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</si>
  <si>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</si>
  <si>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</si>
  <si>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</si>
  <si>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</si>
  <si>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</si>
  <si>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</si>
  <si>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</si>
  <si>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</si>
  <si>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</si>
  <si>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</si>
  <si>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</si>
  <si>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</si>
  <si>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</si>
  <si>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</si>
  <si>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</si>
  <si>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</si>
  <si>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</si>
  <si>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</si>
  <si>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</si>
  <si>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</si>
  <si>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</si>
  <si>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</si>
  <si>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</si>
  <si>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</si>
  <si>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</si>
  <si>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</si>
  <si>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</si>
  <si>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</si>
  <si>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</si>
  <si>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</si>
  <si>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</si>
  <si>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</si>
  <si>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</si>
  <si>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</si>
  <si>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</si>
  <si>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</si>
  <si>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</si>
  <si>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</si>
  <si>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</si>
  <si>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</si>
  <si>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</si>
  <si>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</si>
  <si>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</si>
  <si>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</si>
  <si>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</si>
  <si>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</si>
  <si>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</si>
  <si>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</si>
  <si>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</si>
  <si>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</si>
  <si>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</si>
  <si>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</si>
  <si>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</si>
  <si>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</si>
  <si>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</si>
  <si>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</si>
  <si>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</si>
  <si>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</si>
  <si>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</si>
  <si>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</si>
  <si>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</si>
  <si>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</si>
  <si>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</si>
  <si>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</si>
  <si>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</si>
  <si>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</si>
  <si>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</si>
  <si>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</si>
  <si>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</si>
  <si>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</si>
  <si>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</si>
  <si>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</si>
  <si>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</si>
  <si>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</si>
  <si>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</si>
  <si>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</si>
  <si>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</si>
  <si>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</si>
  <si>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</si>
  <si>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</si>
  <si>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</si>
  <si>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</si>
  <si>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</si>
  <si>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</si>
  <si>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</si>
  <si>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</si>
  <si>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</si>
  <si>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</si>
  <si>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</si>
  <si>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</si>
  <si>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</si>
  <si>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</si>
  <si>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</si>
  <si>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</si>
  <si>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</si>
  <si>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</si>
  <si>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</si>
  <si>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</si>
  <si>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</si>
  <si>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</si>
  <si>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</si>
  <si>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</si>
  <si>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</si>
  <si>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</si>
  <si>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</si>
  <si>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</si>
  <si>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</si>
  <si>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</si>
  <si>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</si>
  <si>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</si>
  <si>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</si>
  <si>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</si>
  <si>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</si>
  <si>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</si>
  <si>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</si>
  <si>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</si>
  <si>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</si>
  <si>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</si>
  <si>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</si>
  <si>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</si>
  <si>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</si>
  <si>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</si>
  <si>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</si>
  <si>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</si>
  <si>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</si>
  <si>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</si>
  <si>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</si>
  <si>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</si>
  <si>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</si>
  <si>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</si>
  <si>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</si>
  <si>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</si>
  <si>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</si>
  <si>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</si>
  <si>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</si>
  <si>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</si>
  <si>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</si>
  <si>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</si>
  <si>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</si>
  <si>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</si>
  <si>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</si>
  <si>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</si>
  <si>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</si>
  <si>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</si>
  <si>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</si>
  <si>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</si>
  <si>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</si>
  <si>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</si>
  <si>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</si>
  <si>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</si>
  <si>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</si>
  <si>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</si>
  <si>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</si>
  <si>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</si>
  <si>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</si>
  <si>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</si>
  <si>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</si>
  <si>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</si>
  <si>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</si>
  <si>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</si>
  <si>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</si>
  <si>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</si>
  <si>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</si>
  <si>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</si>
  <si>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</si>
  <si>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</si>
  <si>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</si>
  <si>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</si>
  <si>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</si>
  <si>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</si>
  <si>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</si>
  <si>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</si>
  <si>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</si>
  <si>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</si>
  <si>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</si>
  <si>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</si>
  <si>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</si>
  <si>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</si>
  <si>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</si>
  <si>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</si>
  <si>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</si>
  <si>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</si>
  <si>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</si>
  <si>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</si>
  <si>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</si>
  <si>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</si>
  <si>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</si>
  <si>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</si>
  <si>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</si>
  <si>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</si>
  <si>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</si>
  <si>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</si>
  <si>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</si>
  <si>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</si>
  <si>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</si>
  <si>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</si>
  <si>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</si>
  <si>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</si>
  <si>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</si>
  <si>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</si>
  <si>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</si>
  <si>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</si>
  <si>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</si>
  <si>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</si>
  <si>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</si>
  <si>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</si>
  <si>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</si>
  <si>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</si>
  <si>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</si>
  <si>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</si>
  <si>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</si>
  <si>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</si>
  <si>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</si>
  <si>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</si>
  <si>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</si>
  <si>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</si>
  <si>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</si>
  <si>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</si>
  <si>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</si>
  <si>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</si>
  <si>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</si>
  <si>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</si>
  <si>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</si>
  <si>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</si>
  <si>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</si>
  <si>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</si>
  <si>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</si>
  <si>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</si>
  <si>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</si>
  <si>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</si>
  <si>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</si>
  <si>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</si>
  <si>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</si>
  <si>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</si>
  <si>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</si>
  <si>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</si>
  <si>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</si>
  <si>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</si>
  <si>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</si>
  <si>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</si>
  <si>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</si>
  <si>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</si>
  <si>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</si>
  <si>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</si>
  <si>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</si>
  <si>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</si>
  <si>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</si>
  <si>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</si>
  <si>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</si>
  <si>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</si>
  <si>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</si>
  <si>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</si>
  <si>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</si>
  <si>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</si>
  <si>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</si>
  <si>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</si>
  <si>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</si>
  <si>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</si>
  <si>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</si>
  <si>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</si>
  <si>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</si>
  <si>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</si>
  <si>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</si>
  <si>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</si>
  <si>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</si>
  <si>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</si>
  <si>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</si>
  <si>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</si>
  <si>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</si>
  <si>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</si>
  <si>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</si>
  <si>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</si>
  <si>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</si>
  <si>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</si>
  <si>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</si>
  <si>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</si>
  <si>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</si>
  <si>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</si>
  <si>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</si>
  <si>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</si>
  <si>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</si>
  <si>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</si>
  <si>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</si>
  <si>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</si>
  <si>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</si>
  <si>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</si>
  <si>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</si>
  <si>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</si>
  <si>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</si>
  <si>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</si>
  <si>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</si>
  <si>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</si>
  <si>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</si>
  <si>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</si>
  <si>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</si>
  <si>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</si>
  <si>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</si>
  <si>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</si>
  <si>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</si>
  <si>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</si>
  <si>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</si>
  <si>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</si>
  <si>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</si>
  <si>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</si>
  <si>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</si>
  <si>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</si>
  <si>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</si>
  <si>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</si>
  <si>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</si>
  <si>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</si>
  <si>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</si>
  <si>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</si>
  <si>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</si>
  <si>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</si>
  <si>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</si>
  <si>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</si>
  <si>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</si>
  <si>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</si>
  <si>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</si>
  <si>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</si>
  <si>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</si>
  <si>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</si>
  <si>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</si>
  <si>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</si>
  <si>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</si>
  <si>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</si>
  <si>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</si>
  <si>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</si>
  <si>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</si>
  <si>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</si>
  <si>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</si>
  <si>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</si>
  <si>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</si>
  <si>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</si>
  <si>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</si>
  <si>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</si>
  <si>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</si>
  <si>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</si>
  <si>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</si>
  <si>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</si>
  <si>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</si>
  <si>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</si>
  <si>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</si>
  <si>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</si>
  <si>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</si>
  <si>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</si>
  <si>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</si>
  <si>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</si>
  <si>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</si>
  <si>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</si>
  <si>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</si>
  <si>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</si>
  <si>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</si>
  <si>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</si>
  <si>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</si>
  <si>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</si>
  <si>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</si>
  <si>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</si>
  <si>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</si>
  <si>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</si>
  <si>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</si>
  <si>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</si>
  <si>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</si>
  <si>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</si>
  <si>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</si>
  <si>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</si>
  <si>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</si>
  <si>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</si>
  <si>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</si>
  <si>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</si>
  <si>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</si>
  <si>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</si>
  <si>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</si>
  <si>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</si>
  <si>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</si>
  <si>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</si>
  <si>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</si>
  <si>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</si>
  <si>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</si>
  <si>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</si>
  <si>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</si>
  <si>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</si>
  <si>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</si>
  <si>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</si>
  <si>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</si>
  <si>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</si>
  <si>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</si>
  <si>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</si>
  <si>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</si>
  <si>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</si>
  <si>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</si>
  <si>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</si>
  <si>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</si>
  <si>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</si>
  <si>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</si>
  <si>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</si>
  <si>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</si>
  <si>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</si>
  <si>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</si>
  <si>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</si>
  <si>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</si>
  <si>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</si>
  <si>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</si>
  <si>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</si>
  <si>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</si>
  <si>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</si>
  <si>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</si>
  <si>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</si>
  <si>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</si>
  <si>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</si>
  <si>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</si>
  <si>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</si>
  <si>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</si>
  <si>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</si>
  <si>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</si>
  <si>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</si>
  <si>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</si>
  <si>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</si>
  <si>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</si>
  <si>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</si>
  <si>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</si>
  <si>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</si>
  <si>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</si>
  <si>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</si>
  <si>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</si>
  <si>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</si>
  <si>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</si>
  <si>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</si>
  <si>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</si>
  <si>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</si>
  <si>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</si>
  <si>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</si>
  <si>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</si>
  <si>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</si>
  <si>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</si>
  <si>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</si>
  <si>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</si>
  <si>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</si>
  <si>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</si>
  <si>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</si>
  <si>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</si>
  <si>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</si>
  <si>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</si>
  <si>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</si>
  <si>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</si>
  <si>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</si>
  <si>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</si>
  <si>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</si>
  <si>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</si>
  <si>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</si>
  <si>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</si>
  <si>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</si>
  <si>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</si>
  <si>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</si>
  <si>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</si>
  <si>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</si>
  <si>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</si>
  <si>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</si>
  <si>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</si>
  <si>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</si>
  <si>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</si>
  <si>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</si>
  <si>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</si>
  <si>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</si>
  <si>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</si>
  <si>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</si>
  <si>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</si>
  <si>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</si>
  <si>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</si>
  <si>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</si>
  <si>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</si>
  <si>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</si>
  <si>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</si>
  <si>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</si>
  <si>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</si>
  <si>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</si>
  <si>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</si>
  <si>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</si>
  <si>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</si>
  <si>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</si>
  <si>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</si>
  <si>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</si>
  <si>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</si>
  <si>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</si>
  <si>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</si>
  <si>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</si>
  <si>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</si>
  <si>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</si>
  <si>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</si>
  <si>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</si>
  <si>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</si>
  <si>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</si>
  <si>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</si>
  <si>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</si>
  <si>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</si>
  <si>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</si>
  <si>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</si>
  <si>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</si>
  <si>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</si>
  <si>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</si>
  <si>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</si>
  <si>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</si>
  <si>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</si>
  <si>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</si>
  <si>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</si>
  <si>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</si>
  <si>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</si>
  <si>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</si>
  <si>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</si>
  <si>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</si>
  <si>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</si>
  <si>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</si>
  <si>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</si>
  <si>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</si>
  <si>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</si>
  <si>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</si>
  <si>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</si>
  <si>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</si>
  <si>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</si>
  <si>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</si>
  <si>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</si>
  <si>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</si>
  <si>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</si>
  <si>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</si>
  <si>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</si>
  <si>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</si>
  <si>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</si>
  <si>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</si>
  <si>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</si>
  <si>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</si>
  <si>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</si>
  <si>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</si>
  <si>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</si>
  <si>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</si>
  <si>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</si>
  <si>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</si>
  <si>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</si>
  <si>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</si>
  <si>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</si>
  <si>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</si>
  <si>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</si>
  <si>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</si>
  <si>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</si>
  <si>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</si>
  <si>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</si>
  <si>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</si>
  <si>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</si>
  <si>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</si>
  <si>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</si>
  <si>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</si>
  <si>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</si>
  <si>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</si>
  <si>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</si>
  <si>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</si>
  <si>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</si>
  <si>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</si>
  <si>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</si>
  <si>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</si>
  <si>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</si>
  <si>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</si>
  <si>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</si>
  <si>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</si>
  <si>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</si>
  <si>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</si>
  <si>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</si>
  <si>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</si>
  <si>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</si>
  <si>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</si>
  <si>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</si>
  <si>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</si>
  <si>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</si>
  <si>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</si>
  <si>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</si>
  <si>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</si>
  <si>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</si>
  <si>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</si>
  <si>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</si>
  <si>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</si>
  <si>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</si>
  <si>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</si>
  <si>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</si>
  <si>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</si>
  <si>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</si>
  <si>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</si>
  <si>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</si>
  <si>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</si>
  <si>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</si>
  <si>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</si>
  <si>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</si>
  <si>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</si>
  <si>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</si>
  <si>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</si>
  <si>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</si>
  <si>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</si>
  <si>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</si>
  <si>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</si>
  <si>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</si>
  <si>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</si>
  <si>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</si>
  <si>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</si>
  <si>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</si>
  <si>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</si>
  <si>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</si>
  <si>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</si>
  <si>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</si>
  <si>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</si>
  <si>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</si>
  <si>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</si>
  <si>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</si>
  <si>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</si>
  <si>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</si>
  <si>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</si>
  <si>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</si>
  <si>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</si>
  <si>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</si>
  <si>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</si>
  <si>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</si>
  <si>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</si>
  <si>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</si>
  <si>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</si>
  <si>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</si>
  <si>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</si>
  <si>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</si>
  <si>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</si>
  <si>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</si>
  <si>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</si>
  <si>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</si>
  <si>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</si>
  <si>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</si>
  <si>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</si>
  <si>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</si>
  <si>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</si>
  <si>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</si>
  <si>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</si>
  <si>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</si>
  <si>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</si>
  <si>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</si>
  <si>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</si>
  <si>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</si>
  <si>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</si>
  <si>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</si>
  <si>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</si>
  <si>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</si>
  <si>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</si>
  <si>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</si>
  <si>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</si>
  <si>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</si>
  <si>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</si>
  <si>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</si>
  <si>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</si>
  <si>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</si>
  <si>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</si>
  <si>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</si>
  <si>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</si>
  <si>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</si>
  <si>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</si>
  <si>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</si>
  <si>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</si>
  <si>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</si>
  <si>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</si>
  <si>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</si>
  <si>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</si>
  <si>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</si>
  <si>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</si>
  <si>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</si>
  <si>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</si>
  <si>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</si>
  <si>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</si>
  <si>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</si>
  <si>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</si>
  <si>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</si>
  <si>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</si>
  <si>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</si>
  <si>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</si>
  <si>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</si>
  <si>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</si>
  <si>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</si>
  <si>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</si>
  <si>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</si>
  <si>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</si>
  <si>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</si>
  <si>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</si>
  <si>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</si>
  <si>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</si>
  <si>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</si>
  <si>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</si>
  <si>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</si>
  <si>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</si>
  <si>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</si>
  <si>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</si>
  <si>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</si>
  <si>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</si>
  <si>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</si>
  <si>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</si>
  <si>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</si>
  <si>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</si>
  <si>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</si>
  <si>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</si>
  <si>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</si>
  <si>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</si>
  <si>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</si>
  <si>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</si>
  <si>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</si>
  <si>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</si>
  <si>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</si>
  <si>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</si>
  <si>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</si>
  <si>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</si>
  <si>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</si>
  <si>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</si>
  <si>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</si>
  <si>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</si>
  <si>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</si>
  <si>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</si>
  <si>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</si>
  <si>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</si>
  <si>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</si>
  <si>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</si>
  <si>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</si>
  <si>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</si>
  <si>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</si>
  <si>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</si>
  <si>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</si>
  <si>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</si>
  <si>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</si>
  <si>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</si>
  <si>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</si>
  <si>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</si>
  <si>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</si>
  <si>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</si>
  <si>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</si>
  <si>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</si>
  <si>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</si>
  <si>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</si>
  <si>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</si>
  <si>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</si>
  <si>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</si>
  <si>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</si>
  <si>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</si>
  <si>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</si>
  <si>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</si>
  <si>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</si>
  <si>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</si>
  <si>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</si>
  <si>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</si>
  <si>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</si>
  <si>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</si>
  <si>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</si>
  <si>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</si>
  <si>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</si>
  <si>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</si>
  <si>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</si>
  <si>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</si>
  <si>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</si>
  <si>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</si>
  <si>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</si>
  <si>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</si>
  <si>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</si>
  <si>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</si>
  <si>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</si>
  <si>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</si>
  <si>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</si>
  <si>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</si>
  <si>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</si>
  <si>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</si>
  <si>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</si>
  <si>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</si>
  <si>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</si>
  <si>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</si>
  <si>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</si>
  <si>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</si>
  <si>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</si>
  <si>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</si>
  <si>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</si>
  <si>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</si>
  <si>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</si>
  <si>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</si>
  <si>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</si>
  <si>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</si>
  <si>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</si>
  <si>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</si>
  <si>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</si>
  <si>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</si>
  <si>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</si>
  <si>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</si>
  <si>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</si>
  <si>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</si>
  <si>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</si>
  <si>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</si>
  <si>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</si>
  <si>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</si>
  <si>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</si>
  <si>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</si>
  <si>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</si>
  <si>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</si>
  <si>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</si>
  <si>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</si>
  <si>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</si>
  <si>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</si>
  <si>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</si>
  <si>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</si>
  <si>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</si>
  <si>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</si>
  <si>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</si>
  <si>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</si>
  <si>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</si>
  <si>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</si>
  <si>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</si>
  <si>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</si>
  <si>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</si>
  <si>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</si>
  <si>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</si>
  <si>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</si>
  <si>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</si>
  <si>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</si>
  <si>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</si>
  <si>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</si>
  <si>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</si>
  <si>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</si>
  <si>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</si>
  <si>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</si>
  <si>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</si>
  <si>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</si>
  <si>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</si>
  <si>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</si>
  <si>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</si>
  <si>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</si>
  <si>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</si>
  <si>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</si>
  <si>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</si>
  <si>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</si>
  <si>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</si>
  <si>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</si>
  <si>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</si>
  <si>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</si>
  <si>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</si>
  <si>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</si>
  <si>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</si>
  <si>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</si>
  <si>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</si>
  <si>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</si>
  <si>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</si>
  <si>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</si>
  <si>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</si>
  <si>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</si>
  <si>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</si>
  <si>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</si>
  <si>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</si>
  <si>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</si>
  <si>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</si>
  <si>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</si>
  <si>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</si>
  <si>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</si>
  <si>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</si>
  <si>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</si>
  <si>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</si>
  <si>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</si>
  <si>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</si>
  <si>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</si>
  <si>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</si>
  <si>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</si>
  <si>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</si>
  <si>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</si>
  <si>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</si>
  <si>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</si>
  <si>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</si>
  <si>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</si>
  <si>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</si>
  <si>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</si>
  <si>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</si>
  <si>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</si>
  <si>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</si>
  <si>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</si>
  <si>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</si>
  <si>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</si>
  <si>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</si>
  <si>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</si>
  <si>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</si>
  <si>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</si>
  <si>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</si>
  <si>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</si>
  <si>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</si>
  <si>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</si>
  <si>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</si>
  <si>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</si>
  <si>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</si>
  <si>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</si>
  <si>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</si>
  <si>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</si>
  <si>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</si>
  <si>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</si>
  <si>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</si>
  <si>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</si>
  <si>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</si>
  <si>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</si>
  <si>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</si>
  <si>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</si>
  <si>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</si>
  <si>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</si>
  <si>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</si>
  <si>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</si>
  <si>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</si>
  <si>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</si>
  <si>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</si>
  <si>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</si>
  <si>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</si>
  <si>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</si>
  <si>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</si>
  <si>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</si>
  <si>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</si>
  <si>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</si>
  <si>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</si>
  <si>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</si>
  <si>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</si>
  <si>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</si>
  <si>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</si>
  <si>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</si>
  <si>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</si>
  <si>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</si>
  <si>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</si>
  <si>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</si>
  <si>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</si>
  <si>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</si>
  <si>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</si>
  <si>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</si>
  <si>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</si>
  <si>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</si>
  <si>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</si>
  <si>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</si>
  <si>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</si>
  <si>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</si>
  <si>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</si>
  <si>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</si>
  <si>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</si>
  <si>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</si>
  <si>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</si>
  <si>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</si>
  <si>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</si>
  <si>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</si>
  <si>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</si>
  <si>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</si>
  <si>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</si>
  <si>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</si>
  <si>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</si>
  <si>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</si>
  <si>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</si>
  <si>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</si>
  <si>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</si>
  <si>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</si>
  <si>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</si>
  <si>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</si>
  <si>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</si>
  <si>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</si>
  <si>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</si>
  <si>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</si>
  <si>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</si>
  <si>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</si>
  <si>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</si>
  <si>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</si>
  <si>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</si>
  <si>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</si>
  <si>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</si>
  <si>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</si>
  <si>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</si>
  <si>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</si>
  <si>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</si>
  <si>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</si>
  <si>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</si>
  <si>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</si>
  <si>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</si>
  <si>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</si>
  <si>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</si>
  <si>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</si>
  <si>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</si>
  <si>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</si>
  <si>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</si>
  <si>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</si>
  <si>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</si>
  <si>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</si>
  <si>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</si>
  <si>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</si>
  <si>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</si>
  <si>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</si>
  <si>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</si>
  <si>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</si>
  <si>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</si>
  <si>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</si>
  <si>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</si>
  <si>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</si>
  <si>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</si>
  <si>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</si>
  <si>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</si>
  <si>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</si>
  <si>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</si>
  <si>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</si>
  <si>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</si>
  <si>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</si>
  <si>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</si>
  <si>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</si>
  <si>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</si>
  <si>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</si>
  <si>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</si>
  <si>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</si>
  <si>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</si>
  <si>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</si>
  <si>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</si>
  <si>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</si>
  <si>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</si>
  <si>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</si>
  <si>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</si>
  <si>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</si>
  <si>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</si>
  <si>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</si>
  <si>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</si>
  <si>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</si>
  <si>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</si>
  <si>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</si>
  <si>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</si>
  <si>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</si>
  <si>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</si>
  <si>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</si>
  <si>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</si>
  <si>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</si>
  <si>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</si>
  <si>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</si>
  <si>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</si>
  <si>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</si>
  <si>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</si>
  <si>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</si>
  <si>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</si>
  <si>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</si>
  <si>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</si>
  <si>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</si>
  <si>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</si>
  <si>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</si>
  <si>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</si>
  <si>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</si>
  <si>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</si>
  <si>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</si>
  <si>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</si>
  <si>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</si>
  <si>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</si>
  <si>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</si>
  <si>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</si>
  <si>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</si>
  <si>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</si>
  <si>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</si>
  <si>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</si>
  <si>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</si>
  <si>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</si>
  <si>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</si>
  <si>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</si>
  <si>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</si>
  <si>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</si>
  <si>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</si>
  <si>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</si>
  <si>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</si>
  <si>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</si>
  <si>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</si>
  <si>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</si>
  <si>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</si>
  <si>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</si>
  <si>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</si>
  <si>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</si>
  <si>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</si>
  <si>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</si>
  <si>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</si>
  <si>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</si>
  <si>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</si>
  <si>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</si>
  <si>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</si>
  <si>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</si>
  <si>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</si>
  <si>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</si>
  <si>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</si>
  <si>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</si>
  <si>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</si>
  <si>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</si>
  <si>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</si>
  <si>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</si>
  <si>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</si>
  <si>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</si>
  <si>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</si>
  <si>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</si>
  <si>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</si>
  <si>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</si>
  <si>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</si>
  <si>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</si>
  <si>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</si>
  <si>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</si>
  <si>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</si>
  <si>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</si>
  <si>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</si>
  <si>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</si>
  <si>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</si>
  <si>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</si>
  <si>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</si>
  <si>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</si>
  <si>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</si>
  <si>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</si>
  <si>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</si>
  <si>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</si>
  <si>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</si>
  <si>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</si>
  <si>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</si>
  <si>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</si>
  <si>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</si>
  <si>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</si>
  <si>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</si>
  <si>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</si>
  <si>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</si>
  <si>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</si>
  <si>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</si>
  <si>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</si>
  <si>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</si>
  <si>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</si>
  <si>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</si>
  <si>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</si>
  <si>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</si>
  <si>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</si>
  <si>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</si>
  <si>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</si>
  <si>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</si>
  <si>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</si>
  <si>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</si>
  <si>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</si>
  <si>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</si>
  <si>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</si>
  <si>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</si>
  <si>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</si>
  <si>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</si>
  <si>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</si>
  <si>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</si>
  <si>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</si>
  <si>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</si>
  <si>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</si>
  <si>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</si>
  <si>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</si>
  <si>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</si>
  <si>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</si>
  <si>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</si>
  <si>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</si>
  <si>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</si>
  <si>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</si>
  <si>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</si>
  <si>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</si>
  <si>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</si>
  <si>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</si>
  <si>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</si>
  <si>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</si>
  <si>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</si>
  <si>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</si>
  <si>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</si>
  <si>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</si>
  <si>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</si>
  <si>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</si>
  <si>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</si>
  <si>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</si>
  <si>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</si>
  <si>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</si>
  <si>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</si>
  <si>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</si>
  <si>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</si>
  <si>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</si>
  <si>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</si>
  <si>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</si>
  <si>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</si>
  <si>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</si>
  <si>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</si>
  <si>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</si>
  <si>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</si>
  <si>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</si>
  <si>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</si>
  <si>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</si>
  <si>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</si>
  <si>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</si>
  <si>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</si>
  <si>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</si>
  <si>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</si>
  <si>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</si>
  <si>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</si>
  <si>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</si>
  <si>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</si>
  <si>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</si>
  <si>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</si>
  <si>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</si>
  <si>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</si>
  <si>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</si>
  <si>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</si>
  <si>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</si>
  <si>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</si>
  <si>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</si>
  <si>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</si>
  <si>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</si>
  <si>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</si>
  <si>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</si>
  <si>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</si>
  <si>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</si>
  <si>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</si>
  <si>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</si>
  <si>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</si>
  <si>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</si>
  <si>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</si>
  <si>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</si>
  <si>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</si>
  <si>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</si>
  <si>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</si>
  <si>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</si>
  <si>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</si>
  <si>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</si>
  <si>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</si>
  <si>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</si>
  <si>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</si>
  <si>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</si>
  <si>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</si>
  <si>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</si>
  <si>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</si>
  <si>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</si>
  <si>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</si>
  <si>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</si>
  <si>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</si>
  <si>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</si>
  <si>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</si>
  <si>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</si>
  <si>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</si>
  <si>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</si>
  <si>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</si>
  <si>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</si>
  <si>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</si>
  <si>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</si>
  <si>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</si>
  <si>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</si>
  <si>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</si>
  <si>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</si>
  <si>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</si>
  <si>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</si>
  <si>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</si>
  <si>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</si>
  <si>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</si>
  <si>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</si>
  <si>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</si>
  <si>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</si>
  <si>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</si>
  <si>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</si>
  <si>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</si>
  <si>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</si>
  <si>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</si>
  <si>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</si>
  <si>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</si>
  <si>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</si>
  <si>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</si>
  <si>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</si>
  <si>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</si>
  <si>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</si>
  <si>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</si>
  <si>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</si>
  <si>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</si>
  <si>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</si>
  <si>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</si>
  <si>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</si>
  <si>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</si>
  <si>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</si>
  <si>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</si>
  <si>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</si>
  <si>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</si>
  <si>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</si>
  <si>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</si>
  <si>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</si>
  <si>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</si>
  <si>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</si>
  <si>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</si>
  <si>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</si>
  <si>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</si>
  <si>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</si>
  <si>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</si>
  <si>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</si>
  <si>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</si>
  <si>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</si>
  <si>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</si>
  <si>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</si>
  <si>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</si>
  <si>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</si>
  <si>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</si>
  <si>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</si>
  <si>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</si>
  <si>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</si>
  <si>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</si>
  <si>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</si>
  <si>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</si>
  <si>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</si>
  <si>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</si>
  <si>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</si>
  <si>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</si>
  <si>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</si>
  <si>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</si>
  <si>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</si>
  <si>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</si>
  <si>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</si>
  <si>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</si>
  <si>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</si>
  <si>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</si>
  <si>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</si>
  <si>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</si>
  <si>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</si>
  <si>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</si>
  <si>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</si>
  <si>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</si>
  <si>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</si>
  <si>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</si>
  <si>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</si>
  <si>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</si>
  <si>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</si>
  <si>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</si>
  <si>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</si>
  <si>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</si>
  <si>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</si>
  <si>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</si>
  <si>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</si>
  <si>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</si>
  <si>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</si>
  <si>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</si>
  <si>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</si>
  <si>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</si>
  <si>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</si>
  <si>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</si>
  <si>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</si>
  <si>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</si>
  <si>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</si>
  <si>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</si>
  <si>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</si>
  <si>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</si>
  <si>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</si>
  <si>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</si>
  <si>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</si>
  <si>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</si>
  <si>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</si>
  <si>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</si>
  <si>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</si>
  <si>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</si>
  <si>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</si>
  <si>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</si>
  <si>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</si>
  <si>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</si>
  <si>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</si>
  <si>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</si>
  <si>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</si>
  <si>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</si>
  <si>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</si>
  <si>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</si>
  <si>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</si>
  <si>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</si>
  <si>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</si>
  <si>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</si>
  <si>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</si>
  <si>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</si>
  <si>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</si>
  <si>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</si>
  <si>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</si>
  <si>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</si>
  <si>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</si>
  <si>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</si>
  <si>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</si>
  <si>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</si>
  <si>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</si>
  <si>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</si>
  <si>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</si>
  <si>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</si>
  <si>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</si>
  <si>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</si>
  <si>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</si>
  <si>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</si>
  <si>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</si>
  <si>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</si>
  <si>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</si>
  <si>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</si>
  <si>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</si>
  <si>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</si>
  <si>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</si>
  <si>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</si>
  <si>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</si>
  <si>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</si>
  <si>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</si>
  <si>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</si>
  <si>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</si>
  <si>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</si>
  <si>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</si>
  <si>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</si>
  <si>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</si>
  <si>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</si>
  <si>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</si>
  <si>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</si>
  <si>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</si>
  <si>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</si>
  <si>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</si>
  <si>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</si>
  <si>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</si>
  <si>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</si>
  <si>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</si>
  <si>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</si>
  <si>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</si>
  <si>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</si>
  <si>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</si>
  <si>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</si>
  <si>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</si>
  <si>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</si>
  <si>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</si>
  <si>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</si>
  <si>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</si>
  <si>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</si>
  <si>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</si>
  <si>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</si>
  <si>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</si>
  <si>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</si>
  <si>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</si>
  <si>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</si>
  <si>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</si>
  <si>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</si>
  <si>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</si>
  <si>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</si>
  <si>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</si>
  <si>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</si>
  <si>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</si>
  <si>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</si>
  <si>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</si>
  <si>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</si>
  <si>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</si>
  <si>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</si>
  <si>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</si>
  <si>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</si>
  <si>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</si>
  <si>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</si>
  <si>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</si>
  <si>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</si>
  <si>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</si>
  <si>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</si>
  <si>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</si>
  <si>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</si>
  <si>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</si>
  <si>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</si>
  <si>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</si>
  <si>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</si>
  <si>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</si>
  <si>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</si>
  <si>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</si>
  <si>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</si>
  <si>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</si>
  <si>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</si>
  <si>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</si>
  <si>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</si>
  <si>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</si>
  <si>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</si>
  <si>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</si>
  <si>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</si>
  <si>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</si>
  <si>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</si>
  <si>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</si>
  <si>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</si>
  <si>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</si>
  <si>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</si>
  <si>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</si>
  <si>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</si>
  <si>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</si>
  <si>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</si>
  <si>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</si>
  <si>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</si>
  <si>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</si>
  <si>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</si>
  <si>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</si>
  <si>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</si>
  <si>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</si>
  <si>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</si>
  <si>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</si>
  <si>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</si>
  <si>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</si>
  <si>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</si>
  <si>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</si>
  <si>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</si>
  <si>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</si>
  <si>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</si>
  <si>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</si>
  <si>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</si>
  <si>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</si>
  <si>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</si>
  <si>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</si>
  <si>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</si>
  <si>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</si>
  <si>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</si>
  <si>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</si>
  <si>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</si>
  <si>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</si>
  <si>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</si>
  <si>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</si>
  <si>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</si>
  <si>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</si>
  <si>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</si>
  <si>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</si>
  <si>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</si>
  <si>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</si>
  <si>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</si>
  <si>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</si>
  <si>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</si>
  <si>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</si>
  <si>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</si>
  <si>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</si>
  <si>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</si>
  <si>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</si>
  <si>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</si>
  <si>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</si>
  <si>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</si>
  <si>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</si>
  <si>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</si>
  <si>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</si>
  <si>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</si>
  <si>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</si>
  <si>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</si>
  <si>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</si>
  <si>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</si>
  <si>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</si>
  <si>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</si>
  <si>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</si>
  <si>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</si>
  <si>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</si>
  <si>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</si>
  <si>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</si>
  <si>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</si>
  <si>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</si>
  <si>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</si>
  <si>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</si>
  <si>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</si>
  <si>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</si>
  <si>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</si>
  <si>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</si>
  <si>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</si>
  <si>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</si>
  <si>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</si>
  <si>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</si>
  <si>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</si>
  <si>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</si>
  <si>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</si>
  <si>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</si>
  <si>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</si>
  <si>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</si>
  <si>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</si>
  <si>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</si>
  <si>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</si>
  <si>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</si>
  <si>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</si>
  <si>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</si>
  <si>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</si>
  <si>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</si>
  <si>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</si>
  <si>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</si>
  <si>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</si>
  <si>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</si>
  <si>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</si>
  <si>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</si>
  <si>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</si>
  <si>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</si>
  <si>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</si>
  <si>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</si>
  <si>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</si>
  <si>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</si>
  <si>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</si>
  <si>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</si>
  <si>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</si>
  <si>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</si>
  <si>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</si>
  <si>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</si>
  <si>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</si>
  <si>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</si>
  <si>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</si>
  <si>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</si>
  <si>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</si>
  <si>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</si>
  <si>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</si>
  <si>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</si>
  <si>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</si>
  <si>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</si>
  <si>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</si>
  <si>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</si>
  <si>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</si>
  <si>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</si>
  <si>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</si>
  <si>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</si>
  <si>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</si>
  <si>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</si>
  <si>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</si>
  <si>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</si>
  <si>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</si>
  <si>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</si>
  <si>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</si>
  <si>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</si>
  <si>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</si>
  <si>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</si>
  <si>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</si>
  <si>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</si>
  <si>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</si>
  <si>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</si>
  <si>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</si>
  <si>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</si>
  <si>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</si>
  <si>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</si>
  <si>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</si>
  <si>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</si>
  <si>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</si>
  <si>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</si>
  <si>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</si>
  <si>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</si>
  <si>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</si>
  <si>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</si>
  <si>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</si>
  <si>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</si>
  <si>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</si>
  <si>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</si>
  <si>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</si>
  <si>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</si>
  <si>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</si>
  <si>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</si>
  <si>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</si>
  <si>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</si>
  <si>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</si>
  <si>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</si>
  <si>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</si>
  <si>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</si>
  <si>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</si>
  <si>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</si>
  <si>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</si>
  <si>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</si>
  <si>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</si>
  <si>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</si>
  <si>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</si>
  <si>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</si>
  <si>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</si>
  <si>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</si>
  <si>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</si>
  <si>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</si>
  <si>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</si>
  <si>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</si>
  <si>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</si>
  <si>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</si>
  <si>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</si>
  <si>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</si>
  <si>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</si>
  <si>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</si>
  <si>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</si>
  <si>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</si>
  <si>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</si>
  <si>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</si>
  <si>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</si>
  <si>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</si>
  <si>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</si>
  <si>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</si>
  <si>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</si>
  <si>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</si>
  <si>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</si>
  <si>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</si>
  <si>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</si>
  <si>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</si>
  <si>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</si>
  <si>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</si>
  <si>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</si>
  <si>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</si>
  <si>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</si>
  <si>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</si>
  <si>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</si>
  <si>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</si>
  <si>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</si>
  <si>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</si>
  <si>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</si>
  <si>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</si>
  <si>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</si>
  <si>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</si>
  <si>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</si>
  <si>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</si>
  <si>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</si>
  <si>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</si>
  <si>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</si>
  <si>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</si>
  <si>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</si>
  <si>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</si>
  <si>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</si>
  <si>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</si>
  <si>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</si>
  <si>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</si>
  <si>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</si>
  <si>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</si>
  <si>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</si>
  <si>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</si>
  <si>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</si>
  <si>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</si>
  <si>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</si>
  <si>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</si>
  <si>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</si>
  <si>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</si>
  <si>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</si>
  <si>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</si>
  <si>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</si>
  <si>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</si>
  <si>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</si>
  <si>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</si>
  <si>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</si>
  <si>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</si>
  <si>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</si>
  <si>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</si>
  <si>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</si>
  <si>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</si>
  <si>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</si>
  <si>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</si>
  <si>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</si>
  <si>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</si>
  <si>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</si>
  <si>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</si>
  <si>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</si>
  <si>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</si>
  <si>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</si>
  <si>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</si>
  <si>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</si>
  <si>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</si>
  <si>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</si>
  <si>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</si>
  <si>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</si>
  <si>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</si>
  <si>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</si>
  <si>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</si>
  <si>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</si>
  <si>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</si>
  <si>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</si>
  <si>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</si>
  <si>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</si>
  <si>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</si>
  <si>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</si>
  <si>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</si>
  <si>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</si>
  <si>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</si>
  <si>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</si>
  <si>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</si>
  <si>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</si>
  <si>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</si>
  <si>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</si>
  <si>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</si>
  <si>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</si>
  <si>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</si>
  <si>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</si>
  <si>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</si>
  <si>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</si>
  <si>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</si>
  <si>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</si>
  <si>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</si>
  <si>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</si>
  <si>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</si>
  <si>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</si>
  <si>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</si>
  <si>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</si>
  <si>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</si>
  <si>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</si>
  <si>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</si>
  <si>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</si>
  <si>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</si>
  <si>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</si>
  <si>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</si>
  <si>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</si>
  <si>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</si>
  <si>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</si>
  <si>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</si>
  <si>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</si>
  <si>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</si>
  <si>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</si>
  <si>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</si>
  <si>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</si>
  <si>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</si>
  <si>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</si>
  <si>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</si>
  <si>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</si>
  <si>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</si>
  <si>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</si>
  <si>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</si>
  <si>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</si>
  <si>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</si>
  <si>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</si>
  <si>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</si>
  <si>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</si>
  <si>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</si>
  <si>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</si>
  <si>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</si>
  <si>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</si>
  <si>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</si>
  <si>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</si>
  <si>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</si>
  <si>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</si>
  <si>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</si>
  <si>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</si>
  <si>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</si>
  <si>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</si>
  <si>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</si>
  <si>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</si>
  <si>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</si>
  <si>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</si>
  <si>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</si>
  <si>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</si>
  <si>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</si>
  <si>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</si>
  <si>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</si>
  <si>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</si>
  <si>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</si>
  <si>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</si>
  <si>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</si>
  <si>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</si>
  <si>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</si>
  <si>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</si>
  <si>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</si>
  <si>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</si>
  <si>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</si>
  <si>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</si>
  <si>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</si>
  <si>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</si>
  <si>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</si>
  <si>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</si>
  <si>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</si>
  <si>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</si>
  <si>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</si>
  <si>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</si>
  <si>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</si>
  <si>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</si>
  <si>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</si>
  <si>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</si>
  <si>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</si>
  <si>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</si>
  <si>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</si>
  <si>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</si>
  <si>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</si>
  <si>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</si>
  <si>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</si>
  <si>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</si>
  <si>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</si>
  <si>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</si>
  <si>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</si>
  <si>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</si>
  <si>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</si>
  <si>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</si>
  <si>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</si>
  <si>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</si>
  <si>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</si>
  <si>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</si>
  <si>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</si>
  <si>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</si>
  <si>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</si>
  <si>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</si>
  <si>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</si>
  <si>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</si>
  <si>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</si>
  <si>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</si>
  <si>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</si>
  <si>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</si>
  <si>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</si>
  <si>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</si>
  <si>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</si>
  <si>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</si>
  <si>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</si>
  <si>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</si>
  <si>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</si>
  <si>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</si>
  <si>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</si>
  <si>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</si>
  <si>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</si>
  <si>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</si>
  <si>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</si>
  <si>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</si>
  <si>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</si>
  <si>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</si>
  <si>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</si>
  <si>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</si>
  <si>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</si>
  <si>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</si>
  <si>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</si>
  <si>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</si>
  <si>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</si>
  <si>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</si>
  <si>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</si>
  <si>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</si>
  <si>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</si>
  <si>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</si>
  <si>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</si>
  <si>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</si>
  <si>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</si>
  <si>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</si>
  <si>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</si>
  <si>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</si>
  <si>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</si>
  <si>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</si>
  <si>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</si>
  <si>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</si>
  <si>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</si>
  <si>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</si>
  <si>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</si>
  <si>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</si>
  <si>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</si>
  <si>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</si>
  <si>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</si>
  <si>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</si>
  <si>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</si>
  <si>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</si>
  <si>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</si>
  <si>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</si>
  <si>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</si>
  <si>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</si>
  <si>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</si>
  <si>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</si>
  <si>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</si>
  <si>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</si>
  <si>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</si>
  <si>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</si>
  <si>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</si>
  <si>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</si>
  <si>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</si>
  <si>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</si>
  <si>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</si>
  <si>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</si>
  <si>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</si>
  <si>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</si>
  <si>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</si>
  <si>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</si>
  <si>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</si>
  <si>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</si>
  <si>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</si>
  <si>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</si>
  <si>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</si>
  <si>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</si>
  <si>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</si>
  <si>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</si>
  <si>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</si>
  <si>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</si>
  <si>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</si>
  <si>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</si>
  <si>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</si>
  <si>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</si>
  <si>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</si>
  <si>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</si>
  <si>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</si>
  <si>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</si>
  <si>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</si>
  <si>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</si>
  <si>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</si>
  <si>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</si>
  <si>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</si>
  <si>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</si>
  <si>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</si>
  <si>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</si>
  <si>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</si>
  <si>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</si>
  <si>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</si>
  <si>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</si>
  <si>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</si>
  <si>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</si>
  <si>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</si>
  <si>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</si>
  <si>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</si>
  <si>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</si>
  <si>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</si>
  <si>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</si>
  <si>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</si>
  <si>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</si>
  <si>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</si>
  <si>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</si>
  <si>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</si>
  <si>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</si>
  <si>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</si>
  <si>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</si>
  <si>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</si>
  <si>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</si>
  <si>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</si>
  <si>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</si>
  <si>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</si>
  <si>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</si>
  <si>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</si>
  <si>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</si>
  <si>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</si>
  <si>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</si>
  <si>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</si>
  <si>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</si>
  <si>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</si>
  <si>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</si>
  <si>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</si>
  <si>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</si>
  <si>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</si>
  <si>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</si>
  <si>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</si>
  <si>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</si>
  <si>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</si>
  <si>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</si>
  <si>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</si>
  <si>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</si>
  <si>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</si>
  <si>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</si>
  <si>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</si>
  <si>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</si>
  <si>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</si>
  <si>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</si>
  <si>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</si>
  <si>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</si>
  <si>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</si>
  <si>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</si>
  <si>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</si>
  <si>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</si>
  <si>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</si>
  <si>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</si>
  <si>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</si>
  <si>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</si>
  <si>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</si>
  <si>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</si>
  <si>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</si>
  <si>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</si>
  <si>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</si>
  <si>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</si>
  <si>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</si>
  <si>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</si>
  <si>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</si>
  <si>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</si>
  <si>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</si>
  <si>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</si>
  <si>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</si>
  <si>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</si>
  <si>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</si>
  <si>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</si>
  <si>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</si>
  <si>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</si>
  <si>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</si>
  <si>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</si>
  <si>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</si>
  <si>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</si>
  <si>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</si>
  <si>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</si>
  <si>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</si>
  <si>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</si>
  <si>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</si>
  <si>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</si>
  <si>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</si>
  <si>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</si>
  <si>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</si>
  <si>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</si>
  <si>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</si>
  <si>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</si>
  <si>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</si>
  <si>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</si>
  <si>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</si>
  <si>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</si>
  <si>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</si>
  <si>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</si>
  <si>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</si>
  <si>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</si>
  <si>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</si>
  <si>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</si>
  <si>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</si>
  <si>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</si>
  <si>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</si>
  <si>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</si>
  <si>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</si>
  <si>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</si>
  <si>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</si>
  <si>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</si>
  <si>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</si>
  <si>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</si>
  <si>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</si>
  <si>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</si>
  <si>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</si>
  <si>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</si>
  <si>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</si>
  <si>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</si>
  <si>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</si>
  <si>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</si>
  <si>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</si>
  <si>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</si>
  <si>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</si>
  <si>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</si>
  <si>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</si>
  <si>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</si>
  <si>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</si>
  <si>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</si>
  <si>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</si>
  <si>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</si>
  <si>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</si>
  <si>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</si>
  <si>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</si>
  <si>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</si>
  <si>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</si>
  <si>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</si>
  <si>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</si>
  <si>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</si>
  <si>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</si>
  <si>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</si>
  <si>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</si>
  <si>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</si>
  <si>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</si>
  <si>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</si>
  <si>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</si>
  <si>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</si>
  <si>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</si>
  <si>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</si>
  <si>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</si>
  <si>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</si>
  <si>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</si>
  <si>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</si>
  <si>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</si>
  <si>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</si>
  <si>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</si>
  <si>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</si>
  <si>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</si>
  <si>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</si>
  <si>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</si>
  <si>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</si>
  <si>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</si>
  <si>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</si>
  <si>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</si>
  <si>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</si>
  <si>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</si>
  <si>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</si>
  <si>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</si>
  <si>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</si>
  <si>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</si>
  <si>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</si>
  <si>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</si>
  <si>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</si>
  <si>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</si>
  <si>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</si>
  <si>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</si>
  <si>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</si>
  <si>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</si>
  <si>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</si>
  <si>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</si>
  <si>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</si>
  <si>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</si>
  <si>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</si>
  <si>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</si>
  <si>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</si>
  <si>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</si>
  <si>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</si>
  <si>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</si>
  <si>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</si>
  <si>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</si>
  <si>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</si>
  <si>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</si>
  <si>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</si>
  <si>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</si>
  <si>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</si>
  <si>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</si>
  <si>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</si>
  <si>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</si>
  <si>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</si>
  <si>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</si>
  <si>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</si>
  <si>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</si>
  <si>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</si>
  <si>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</si>
  <si>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</si>
  <si>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</si>
  <si>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</si>
  <si>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</si>
  <si>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</si>
  <si>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</si>
  <si>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</si>
  <si>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</si>
  <si>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</si>
  <si>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</si>
  <si>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</si>
  <si>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</si>
  <si>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</si>
  <si>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</si>
  <si>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</si>
  <si>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</si>
  <si>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</si>
  <si>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</si>
  <si>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</si>
  <si>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</si>
  <si>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</si>
  <si>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</si>
  <si>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</si>
  <si>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</si>
  <si>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</si>
  <si>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</si>
  <si>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</si>
  <si>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</si>
  <si>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</si>
  <si>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</si>
  <si>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</si>
  <si>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</si>
  <si>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</si>
  <si>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</si>
  <si>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</si>
  <si>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</si>
  <si>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</si>
  <si>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</si>
  <si>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</si>
  <si>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</si>
  <si>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</si>
  <si>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</si>
  <si>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</si>
  <si>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</si>
  <si>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</si>
  <si>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</si>
  <si>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</si>
  <si>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</si>
  <si>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</si>
  <si>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</si>
  <si>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</si>
  <si>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</si>
  <si>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</si>
  <si>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</si>
  <si>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</si>
  <si>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</si>
  <si>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</si>
  <si>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</si>
  <si>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</si>
  <si>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</si>
  <si>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</si>
  <si>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</si>
  <si>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</si>
  <si>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</si>
  <si>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</si>
  <si>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</si>
  <si>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</si>
  <si>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</si>
  <si>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</si>
  <si>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</si>
  <si>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</si>
  <si>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</si>
  <si>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</si>
  <si>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</si>
  <si>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</si>
  <si>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</si>
  <si>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</si>
  <si>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</si>
  <si>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</si>
  <si>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</si>
  <si>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</si>
  <si>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</si>
  <si>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</si>
  <si>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</si>
  <si>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</si>
  <si>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</si>
  <si>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</si>
  <si>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</si>
  <si>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</si>
  <si>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</si>
  <si>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</si>
  <si>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</si>
  <si>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</si>
  <si>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</si>
  <si>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</si>
  <si>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</si>
  <si>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</si>
  <si>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</si>
  <si>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</si>
  <si>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</si>
  <si>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</si>
  <si>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</si>
  <si>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</si>
  <si>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</si>
  <si>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</si>
  <si>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</si>
  <si>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</si>
  <si>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</si>
  <si>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</si>
  <si>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</si>
  <si>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</si>
  <si>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</si>
  <si>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</si>
  <si>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</si>
  <si>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</si>
  <si>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</si>
  <si>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</si>
  <si>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</si>
  <si>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</si>
  <si>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</si>
  <si>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</si>
  <si>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</si>
  <si>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</si>
  <si>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</si>
  <si>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</si>
  <si>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</si>
  <si>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</si>
  <si>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</si>
  <si>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</si>
  <si>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</si>
  <si>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</si>
  <si>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</si>
  <si>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</si>
  <si>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</si>
  <si>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</si>
  <si>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</si>
  <si>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</si>
  <si>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</si>
  <si>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</si>
  <si>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</si>
  <si>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</si>
  <si>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</si>
  <si>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</si>
  <si>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</si>
  <si>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</si>
  <si>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</si>
  <si>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</si>
  <si>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</si>
  <si>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</si>
  <si>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</si>
  <si>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</si>
  <si>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</si>
  <si>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</si>
  <si>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</si>
  <si>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</si>
  <si>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</si>
  <si>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</si>
  <si>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</si>
  <si>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</si>
  <si>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</si>
  <si>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</si>
  <si>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</si>
  <si>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</si>
  <si>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</si>
  <si>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</si>
  <si>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</si>
  <si>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</si>
  <si>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</si>
  <si>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</si>
  <si>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</si>
  <si>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</si>
  <si>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</si>
  <si>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</si>
  <si>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</si>
  <si>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</si>
  <si>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</si>
  <si>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</si>
  <si>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</si>
  <si>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</si>
  <si>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</si>
  <si>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</si>
  <si>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</si>
  <si>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</si>
  <si>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</si>
  <si>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</si>
  <si>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</si>
  <si>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</si>
  <si>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</si>
  <si>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</si>
  <si>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</si>
  <si>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</si>
  <si>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</si>
  <si>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</si>
  <si>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</si>
  <si>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</si>
  <si>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</si>
  <si>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</si>
  <si>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</si>
  <si>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</si>
  <si>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</si>
  <si>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</si>
  <si>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</si>
  <si>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</si>
  <si>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</si>
  <si>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</si>
  <si>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</si>
  <si>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</si>
  <si>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</si>
  <si>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</si>
  <si>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</si>
  <si>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</si>
  <si>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</si>
  <si>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</si>
  <si>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</si>
  <si>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</si>
  <si>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</si>
  <si>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</si>
  <si>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</si>
  <si>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</si>
  <si>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</si>
  <si>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</si>
  <si>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</si>
  <si>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</si>
  <si>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</si>
  <si>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</si>
  <si>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</si>
  <si>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</si>
  <si>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</si>
  <si>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</si>
  <si>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</si>
  <si>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</si>
  <si>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</si>
  <si>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</si>
  <si>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</si>
  <si>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</si>
  <si>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</si>
  <si>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</si>
  <si>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</si>
  <si>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</si>
  <si>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</si>
  <si>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</si>
  <si>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</si>
  <si>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</si>
  <si>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</si>
  <si>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</si>
  <si>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</si>
  <si>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</si>
  <si>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</si>
  <si>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</si>
  <si>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</si>
  <si>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</si>
  <si>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</si>
  <si>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</si>
  <si>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</si>
  <si>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</si>
  <si>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</si>
  <si>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</si>
  <si>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</si>
  <si>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</si>
  <si>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</si>
  <si>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</si>
  <si>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</si>
  <si>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</si>
  <si>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</si>
  <si>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</si>
  <si>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</si>
  <si>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</si>
  <si>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</si>
  <si>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</si>
  <si>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</si>
  <si>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</si>
  <si>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</si>
  <si>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</si>
  <si>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</si>
  <si>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</si>
  <si>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</si>
  <si>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</si>
  <si>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</si>
  <si>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</si>
  <si>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</si>
  <si>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</si>
  <si>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</si>
  <si>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</si>
  <si>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</si>
  <si>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</si>
  <si>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</si>
  <si>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</si>
  <si>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</si>
  <si>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</si>
  <si>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</si>
  <si>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</si>
  <si>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</si>
  <si>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</si>
  <si>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</si>
  <si>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</si>
  <si>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</si>
  <si>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</si>
  <si>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</si>
  <si>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</si>
  <si>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</si>
  <si>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</si>
  <si>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</si>
  <si>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</si>
  <si>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</si>
  <si>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</si>
  <si>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</si>
  <si>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</si>
  <si>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</si>
  <si>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</si>
  <si>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</si>
  <si>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</si>
  <si>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</si>
  <si>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</si>
  <si>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</si>
  <si>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</si>
  <si>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</si>
  <si>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</si>
  <si>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</si>
  <si>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</si>
  <si>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</si>
  <si>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</si>
  <si>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</si>
  <si>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</si>
  <si>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</si>
  <si>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</si>
  <si>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</si>
  <si>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</si>
  <si>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</si>
  <si>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</si>
  <si>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</si>
  <si>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</si>
  <si>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</si>
  <si>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</si>
  <si>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</si>
  <si>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</si>
  <si>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</si>
  <si>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</si>
  <si>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</si>
  <si>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</si>
  <si>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</si>
  <si>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</si>
  <si>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</si>
  <si>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</si>
  <si>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</si>
  <si>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</si>
  <si>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</si>
  <si>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</si>
  <si>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</si>
  <si>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</si>
  <si>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</si>
  <si>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</si>
  <si>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</si>
  <si>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</si>
  <si>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</si>
  <si>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</si>
  <si>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</si>
  <si>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</si>
  <si>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</si>
  <si>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</si>
  <si>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</si>
  <si>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</si>
  <si>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</si>
  <si>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</si>
  <si>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</si>
  <si>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</si>
  <si>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</si>
  <si>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</si>
  <si>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</si>
  <si>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</si>
  <si>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</si>
  <si>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</si>
  <si>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</si>
  <si>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</si>
  <si>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</si>
  <si>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</si>
  <si>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</si>
  <si>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</si>
  <si>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</si>
  <si>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</si>
  <si>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</si>
  <si>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</si>
  <si>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</si>
  <si>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</si>
  <si>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</si>
  <si>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</si>
  <si>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</si>
  <si>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</si>
  <si>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</si>
  <si>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</si>
  <si>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</si>
  <si>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</si>
  <si>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</si>
  <si>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</si>
  <si>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</si>
  <si>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</si>
  <si>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</si>
  <si>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</si>
  <si>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</si>
  <si>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</si>
  <si>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</si>
  <si>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</si>
  <si>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</si>
  <si>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</si>
  <si>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</si>
  <si>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</si>
  <si>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</si>
  <si>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</si>
  <si>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</si>
  <si>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</si>
  <si>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</si>
  <si>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</si>
  <si>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</si>
  <si>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</si>
  <si>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</si>
  <si>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</si>
  <si>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</si>
  <si>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</si>
  <si>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</si>
  <si>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</si>
  <si>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</si>
  <si>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</si>
  <si>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</si>
  <si>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</si>
  <si>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</si>
  <si>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</si>
  <si>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</si>
  <si>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</si>
  <si>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</si>
  <si>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</si>
  <si>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</si>
  <si>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</si>
  <si>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</si>
  <si>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</si>
  <si>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</si>
  <si>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</si>
  <si>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</si>
  <si>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</si>
  <si>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</si>
  <si>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</si>
  <si>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</si>
  <si>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</si>
  <si>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</si>
  <si>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</si>
  <si>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</si>
  <si>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</si>
  <si>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</si>
  <si>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</si>
  <si>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</si>
  <si>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</si>
  <si>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</si>
  <si>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</si>
  <si>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</si>
  <si>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</si>
  <si>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</si>
  <si>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</si>
  <si>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</si>
  <si>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</si>
  <si>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</si>
  <si>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</si>
  <si>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</si>
  <si>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</si>
  <si>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</si>
  <si>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</si>
  <si>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</si>
  <si>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</si>
  <si>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</si>
  <si>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</si>
  <si>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</si>
  <si>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</si>
  <si>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</si>
  <si>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</si>
  <si>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</si>
  <si>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</si>
  <si>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</si>
  <si>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</si>
  <si>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</si>
  <si>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</si>
  <si>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</si>
  <si>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</si>
  <si>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</si>
  <si>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</si>
  <si>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</si>
  <si>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</si>
  <si>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</si>
  <si>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</si>
  <si>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</si>
  <si>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</si>
  <si>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</si>
  <si>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</si>
  <si>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</si>
  <si>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</si>
  <si>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</si>
  <si>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</si>
  <si>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</si>
  <si>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</si>
  <si>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</si>
  <si>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</si>
  <si>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</si>
  <si>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</si>
  <si>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</si>
  <si>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</si>
  <si>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</si>
  <si>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</si>
  <si>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</si>
  <si>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</si>
  <si>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</si>
  <si>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</si>
  <si>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</si>
  <si>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</si>
  <si>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</si>
  <si>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</si>
  <si>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</si>
  <si>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</si>
  <si>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</si>
  <si>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</si>
  <si>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</si>
  <si>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</si>
  <si>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</si>
  <si>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</si>
  <si>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</si>
  <si>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</si>
  <si>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</si>
  <si>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</si>
  <si>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</si>
  <si>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</si>
  <si>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</si>
  <si>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</si>
  <si>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</si>
  <si>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</si>
  <si>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</si>
  <si>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</si>
  <si>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</si>
  <si>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</si>
  <si>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</si>
  <si>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</si>
  <si>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</si>
  <si>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</si>
  <si>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</si>
  <si>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</si>
  <si>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</si>
  <si>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</si>
  <si>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</si>
  <si>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</si>
  <si>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</si>
  <si>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</si>
  <si>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</si>
  <si>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</si>
  <si>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</si>
  <si>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</si>
  <si>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</si>
  <si>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</si>
  <si>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</si>
  <si>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</si>
  <si>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</si>
  <si>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</si>
  <si>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</si>
  <si>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</si>
  <si>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</si>
  <si>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</si>
  <si>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</si>
  <si>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</si>
  <si>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</si>
  <si>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</si>
  <si>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</si>
  <si>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</si>
  <si>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</si>
  <si>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</si>
  <si>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</si>
  <si>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</si>
  <si>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</si>
  <si>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</si>
  <si>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</si>
  <si>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</si>
  <si>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</si>
  <si>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</si>
  <si>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</si>
  <si>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</si>
  <si>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</si>
  <si>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</si>
  <si>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</si>
  <si>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</si>
  <si>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</si>
  <si>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</si>
  <si>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</si>
  <si>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</si>
  <si>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</si>
  <si>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</si>
  <si>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</si>
  <si>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</si>
  <si>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</si>
  <si>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</si>
  <si>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</si>
  <si>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</si>
  <si>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</si>
  <si>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</si>
  <si>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</si>
  <si>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</si>
  <si>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</si>
  <si>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</si>
  <si>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</si>
  <si>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</si>
  <si>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</si>
  <si>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</si>
  <si>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</si>
  <si>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</si>
  <si>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</si>
  <si>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</si>
  <si>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</si>
  <si>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</si>
  <si>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</si>
  <si>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</si>
  <si>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</si>
  <si>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</si>
  <si>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</si>
  <si>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</si>
  <si>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</si>
  <si>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</si>
  <si>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</si>
  <si>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</si>
  <si>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</si>
  <si>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</si>
  <si>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</si>
  <si>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</si>
  <si>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</si>
  <si>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</si>
  <si>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</si>
  <si>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</si>
  <si>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</si>
  <si>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</si>
  <si>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</si>
  <si>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</si>
  <si>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</si>
  <si>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</si>
  <si>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</si>
  <si>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</si>
  <si>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</si>
  <si>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</si>
  <si>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</si>
  <si>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</si>
  <si>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</si>
  <si>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</si>
  <si>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</si>
  <si>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</si>
  <si>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</si>
  <si>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</si>
  <si>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</si>
  <si>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</si>
  <si>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</si>
  <si>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</si>
  <si>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</si>
  <si>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</si>
  <si>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</si>
  <si>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</si>
  <si>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</si>
  <si>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</si>
  <si>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</si>
  <si>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</si>
  <si>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</si>
  <si>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</si>
  <si>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</si>
  <si>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</si>
  <si>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</si>
  <si>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</si>
  <si>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</si>
  <si>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</si>
  <si>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</si>
  <si>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</si>
  <si>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</si>
  <si>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</si>
  <si>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</si>
  <si>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</si>
  <si>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</si>
  <si>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</si>
  <si>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</si>
  <si>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</si>
  <si>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</si>
  <si>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</si>
  <si>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</si>
  <si>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</si>
  <si>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</si>
  <si>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</si>
  <si>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</si>
  <si>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</si>
  <si>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</si>
  <si>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</si>
  <si>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</si>
  <si>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</si>
  <si>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</si>
  <si>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</si>
  <si>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</si>
  <si>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</si>
  <si>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</si>
  <si>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</si>
  <si>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</si>
  <si>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</si>
  <si>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</si>
  <si>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</si>
  <si>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</si>
  <si>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</si>
  <si>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</si>
  <si>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</si>
  <si>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</si>
  <si>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</si>
  <si>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</si>
  <si>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</si>
  <si>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</si>
  <si>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</si>
  <si>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</si>
  <si>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</si>
  <si>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</si>
  <si>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</si>
  <si>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</si>
  <si>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</si>
  <si>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</si>
  <si>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</si>
  <si>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</si>
  <si>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</si>
  <si>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</si>
  <si>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</si>
  <si>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</si>
  <si>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</si>
  <si>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</si>
  <si>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</si>
  <si>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</si>
  <si>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</si>
  <si>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</si>
  <si>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</si>
  <si>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</si>
  <si>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</si>
  <si>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</si>
  <si>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</si>
  <si>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</si>
  <si>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</si>
  <si>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</si>
  <si>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</si>
  <si>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</si>
  <si>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</si>
  <si>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</si>
  <si>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</si>
  <si>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</si>
  <si>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</si>
  <si>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</si>
  <si>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</si>
  <si>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</si>
  <si>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</si>
  <si>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</si>
  <si>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</si>
  <si>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</si>
  <si>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</si>
  <si>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</si>
  <si>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</si>
  <si>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</si>
  <si>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</si>
  <si>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</si>
  <si>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</si>
  <si>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</si>
  <si>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</si>
  <si>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</si>
  <si>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</si>
  <si>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</si>
  <si>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</si>
  <si>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</si>
  <si>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</si>
  <si>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</si>
  <si>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</si>
  <si>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</si>
  <si>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</si>
  <si>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</si>
  <si>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</si>
  <si>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</si>
  <si>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</si>
  <si>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</si>
  <si>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</si>
  <si>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</si>
  <si>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</si>
  <si>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</si>
  <si>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</si>
  <si>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</si>
  <si>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</si>
  <si>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</si>
  <si>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</si>
  <si>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</si>
  <si>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</si>
  <si>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</si>
  <si>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</si>
  <si>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</si>
  <si>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</si>
  <si>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</si>
  <si>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</si>
  <si>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</si>
  <si>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</si>
  <si>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</si>
  <si>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</si>
  <si>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</si>
  <si>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</si>
  <si>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</si>
  <si>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</si>
  <si>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</si>
  <si>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</si>
  <si>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</si>
  <si>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</si>
  <si>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</si>
  <si>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</si>
  <si>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</si>
  <si>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</si>
  <si>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</si>
  <si>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</si>
  <si>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</si>
  <si>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</si>
  <si>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</si>
  <si>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</si>
  <si>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</si>
  <si>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</si>
  <si>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</si>
  <si>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</si>
  <si>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</si>
  <si>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</si>
  <si>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</si>
  <si>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</si>
  <si>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</si>
  <si>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</si>
  <si>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</si>
  <si>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</si>
  <si>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</si>
  <si>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</si>
  <si>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</si>
  <si>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</si>
  <si>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</si>
  <si>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</si>
  <si>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</si>
  <si>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</si>
  <si>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</si>
  <si>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</si>
  <si>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</si>
  <si>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</si>
  <si>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</si>
  <si>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</si>
  <si>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</si>
  <si>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</si>
  <si>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</si>
  <si>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</si>
  <si>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</si>
  <si>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</si>
  <si>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</si>
  <si>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</si>
  <si>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</si>
  <si>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</si>
  <si>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</si>
  <si>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</si>
  <si>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</si>
  <si>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</si>
  <si>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</si>
  <si>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</si>
  <si>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</si>
  <si>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</si>
  <si>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</si>
  <si>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</si>
  <si>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</si>
  <si>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</si>
  <si>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</si>
  <si>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</si>
  <si>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</si>
  <si>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</si>
  <si>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</si>
  <si>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</si>
  <si>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</si>
  <si>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</si>
  <si>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</si>
  <si>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</si>
  <si>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</si>
  <si>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</si>
  <si>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</si>
  <si>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</si>
  <si>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</si>
  <si>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</si>
  <si>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</si>
  <si>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</si>
  <si>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</si>
  <si>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</si>
  <si>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</si>
  <si>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</si>
  <si>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</si>
  <si>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</si>
  <si>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</si>
  <si>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</si>
  <si>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</si>
  <si>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</si>
  <si>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</si>
  <si>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</si>
  <si>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</si>
  <si>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</si>
  <si>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</si>
  <si>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</si>
  <si>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</si>
  <si>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</si>
  <si>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</si>
  <si>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</si>
  <si>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</si>
  <si>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</si>
  <si>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</si>
  <si>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</si>
  <si>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</si>
  <si>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</si>
  <si>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</si>
  <si>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</si>
  <si>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</si>
  <si>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</si>
  <si>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</si>
  <si>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</si>
  <si>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</si>
  <si>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</si>
  <si>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</si>
  <si>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</si>
  <si>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</si>
  <si>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</si>
  <si>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</si>
  <si>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</si>
  <si>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</si>
  <si>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</si>
  <si>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</si>
  <si>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</si>
  <si>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</si>
  <si>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</si>
  <si>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</si>
  <si>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</si>
  <si>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</si>
  <si>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</si>
  <si>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</si>
  <si>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</si>
  <si>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</si>
  <si>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</si>
  <si>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</si>
  <si>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</si>
  <si>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</si>
  <si>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</si>
  <si>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</si>
  <si>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</si>
  <si>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</si>
  <si>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</si>
  <si>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</si>
  <si>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</si>
  <si>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</si>
  <si>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</si>
  <si>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</si>
  <si>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</si>
  <si>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</si>
  <si>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</si>
  <si>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</si>
  <si>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</si>
  <si>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</si>
  <si>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</si>
  <si>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</si>
  <si>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</si>
  <si>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</si>
  <si>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</si>
  <si>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</si>
  <si>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</si>
  <si>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</si>
  <si>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</si>
  <si>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</si>
  <si>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</si>
  <si>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</si>
  <si>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</si>
  <si>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</si>
  <si>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</si>
  <si>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</si>
  <si>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</si>
  <si>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</si>
  <si>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</si>
  <si>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</si>
  <si>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</si>
  <si>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</si>
  <si>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</si>
  <si>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</si>
  <si>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</si>
  <si>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</si>
  <si>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</si>
  <si>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</si>
  <si>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</si>
  <si>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</si>
  <si>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</si>
  <si>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</si>
  <si>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</si>
  <si>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</si>
  <si>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</si>
  <si>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</si>
  <si>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</si>
  <si>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</si>
  <si>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</si>
  <si>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</si>
  <si>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</si>
  <si>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</si>
  <si>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</si>
  <si>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</si>
  <si>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</si>
  <si>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</si>
  <si>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</si>
  <si>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</si>
  <si>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</si>
  <si>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</si>
  <si>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</si>
  <si>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</si>
  <si>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</si>
  <si>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</si>
  <si>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</si>
  <si>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</si>
  <si>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</si>
  <si>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</si>
  <si>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</si>
  <si>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</si>
  <si>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</si>
  <si>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</si>
  <si>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</si>
  <si>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</si>
  <si>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</si>
  <si>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</si>
  <si>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</si>
  <si>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</si>
  <si>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</si>
  <si>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</si>
  <si>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</si>
  <si>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</si>
  <si>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</si>
  <si>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</si>
  <si>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</si>
  <si>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</si>
  <si>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</si>
  <si>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</si>
  <si>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</si>
  <si>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</si>
  <si>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</si>
  <si>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</si>
  <si>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</si>
  <si>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</si>
  <si>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</si>
  <si>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</si>
  <si>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</si>
  <si>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</si>
  <si>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</si>
  <si>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</si>
  <si>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</si>
  <si>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</si>
  <si>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</si>
  <si>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</si>
  <si>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</si>
  <si>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</si>
  <si>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</si>
  <si>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</si>
  <si>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</si>
  <si>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</si>
  <si>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</si>
  <si>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</si>
  <si>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</si>
  <si>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</si>
  <si>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</si>
  <si>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</si>
  <si>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</si>
  <si>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</si>
  <si>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</si>
  <si>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</si>
  <si>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</si>
  <si>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</si>
  <si>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</si>
  <si>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</si>
  <si>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</si>
  <si>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</si>
  <si>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</si>
  <si>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</si>
  <si>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</si>
  <si>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</si>
  <si>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</si>
  <si>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</si>
  <si>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</si>
  <si>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</si>
  <si>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</si>
  <si>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</si>
  <si>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</si>
  <si>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</si>
  <si>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</si>
  <si>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</si>
  <si>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</si>
  <si>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</si>
  <si>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</si>
  <si>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</si>
  <si>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</si>
  <si>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</si>
  <si>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</si>
  <si>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</si>
  <si>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</si>
  <si>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</si>
  <si>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</si>
  <si>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</si>
  <si>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</si>
  <si>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</si>
  <si>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</si>
  <si>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</si>
  <si>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</si>
  <si>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</si>
  <si>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</si>
  <si>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</si>
  <si>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</si>
  <si>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</si>
  <si>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</si>
  <si>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</si>
  <si>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</si>
  <si>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</si>
  <si>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</si>
  <si>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</si>
  <si>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</si>
  <si>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</si>
  <si>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</si>
  <si>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</si>
  <si>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</si>
  <si>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</si>
  <si>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</si>
  <si>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</si>
  <si>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</si>
  <si>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</si>
  <si>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</si>
  <si>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</si>
  <si>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</si>
  <si>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</si>
  <si>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</si>
  <si>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</si>
  <si>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</si>
  <si>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</si>
  <si>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</si>
  <si>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</si>
  <si>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</si>
  <si>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</si>
  <si>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</si>
  <si>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</si>
  <si>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</si>
  <si>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</si>
  <si>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</si>
  <si>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</si>
  <si>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</si>
  <si>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</si>
  <si>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</si>
  <si>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</si>
  <si>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</si>
  <si>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</si>
  <si>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</si>
  <si>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</si>
  <si>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</si>
  <si>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</si>
  <si>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</si>
  <si>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</si>
  <si>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</si>
  <si>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</si>
  <si>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</si>
  <si>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</si>
  <si>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</si>
  <si>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</si>
  <si>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</si>
  <si>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</si>
  <si>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</si>
  <si>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</si>
  <si>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</si>
  <si>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</si>
  <si>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</si>
  <si>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</si>
  <si>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</si>
  <si>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</si>
  <si>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</si>
  <si>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</si>
  <si>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</si>
  <si>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</si>
  <si>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</si>
  <si>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</si>
  <si>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</si>
  <si>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</si>
  <si>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</si>
  <si>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</si>
  <si>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</si>
  <si>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</si>
  <si>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</si>
  <si>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</si>
  <si>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</si>
  <si>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</si>
  <si>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</si>
  <si>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</si>
  <si>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</si>
  <si>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</si>
  <si>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</si>
  <si>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</si>
  <si>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</si>
  <si>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</si>
  <si>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</si>
  <si>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</si>
  <si>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</si>
  <si>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</si>
  <si>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</si>
  <si>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</si>
  <si>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</si>
  <si>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</si>
  <si>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</si>
  <si>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</si>
  <si>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</si>
  <si>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</si>
  <si>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</si>
  <si>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</si>
  <si>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</si>
  <si>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</si>
  <si>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</si>
  <si>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</si>
  <si>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</si>
  <si>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</si>
  <si>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</si>
  <si>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</si>
  <si>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</si>
  <si>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</si>
  <si>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</si>
  <si>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</si>
  <si>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</si>
  <si>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</si>
  <si>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</si>
  <si>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</si>
  <si>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</si>
  <si>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</si>
  <si>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</si>
  <si>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</si>
  <si>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</si>
  <si>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</si>
  <si>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</si>
  <si>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</si>
  <si>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</si>
  <si>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</si>
  <si>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</si>
  <si>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</si>
  <si>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</si>
  <si>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</si>
  <si>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</si>
  <si>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</si>
  <si>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</si>
  <si>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</si>
  <si>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</si>
  <si>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</si>
  <si>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</si>
  <si>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</si>
  <si>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</si>
  <si>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</si>
  <si>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</si>
  <si>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</si>
  <si>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</si>
  <si>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</si>
  <si>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</si>
  <si>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</si>
  <si>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</si>
  <si>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</si>
  <si>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</si>
  <si>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</si>
  <si>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</si>
  <si>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</si>
  <si>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</si>
  <si>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</si>
  <si>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</si>
  <si>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</si>
  <si>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</si>
  <si>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</si>
  <si>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</si>
  <si>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</si>
  <si>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</si>
  <si>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</si>
  <si>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</si>
  <si>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</si>
  <si>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</si>
  <si>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</si>
  <si>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</si>
  <si>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</si>
  <si>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</si>
  <si>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</si>
  <si>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</si>
  <si>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</si>
  <si>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</si>
  <si>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</si>
  <si>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</si>
  <si>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</si>
  <si>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</si>
  <si>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</si>
  <si>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</si>
  <si>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</si>
  <si>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</si>
  <si>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</si>
  <si>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</si>
  <si>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</si>
  <si>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</si>
  <si>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</si>
  <si>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</si>
  <si>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</si>
  <si>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</si>
  <si>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</si>
  <si>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</si>
  <si>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</si>
  <si>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</si>
  <si>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</si>
  <si>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</si>
  <si>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</si>
  <si>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</si>
  <si>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</si>
  <si>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</si>
  <si>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</si>
  <si>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</si>
  <si>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</si>
  <si>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</si>
  <si>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</si>
  <si>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</si>
  <si>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</si>
  <si>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</si>
  <si>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</si>
  <si>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</si>
  <si>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</si>
  <si>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</si>
  <si>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</si>
  <si>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</si>
  <si>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</si>
  <si>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</si>
  <si>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</si>
  <si>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</si>
  <si>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</si>
  <si>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</si>
  <si>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</si>
  <si>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</si>
  <si>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</si>
  <si>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</si>
  <si>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</si>
  <si>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</si>
  <si>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</si>
  <si>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</si>
  <si>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</si>
  <si>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</si>
  <si>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</si>
  <si>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</si>
  <si>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</si>
  <si>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</si>
  <si>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</si>
  <si>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</si>
  <si>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</si>
  <si>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</si>
  <si>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</si>
  <si>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</si>
  <si>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</si>
  <si>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</si>
  <si>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</si>
  <si>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</si>
  <si>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</si>
  <si>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</si>
  <si>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</si>
  <si>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</si>
  <si>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</si>
  <si>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</si>
  <si>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</si>
  <si>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</si>
  <si>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</si>
  <si>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</si>
  <si>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</si>
  <si>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</si>
  <si>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</si>
  <si>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</si>
  <si>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</si>
  <si>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</si>
  <si>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</si>
  <si>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</si>
  <si>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</si>
  <si>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</si>
  <si>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</si>
  <si>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</si>
  <si>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</si>
  <si>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</si>
  <si>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</si>
  <si>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</si>
  <si>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</si>
  <si>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</si>
  <si>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</si>
  <si>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</si>
  <si>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</si>
  <si>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</si>
  <si>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</si>
  <si>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</si>
  <si>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</si>
  <si>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</si>
  <si>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</si>
  <si>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</si>
  <si>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</si>
  <si>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</si>
  <si>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</si>
  <si>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</si>
  <si>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</si>
  <si>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</si>
  <si>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</si>
  <si>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</si>
  <si>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</si>
  <si>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</si>
  <si>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</si>
  <si>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</si>
  <si>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</si>
  <si>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</si>
  <si>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</si>
  <si>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</si>
  <si>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</si>
  <si>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</si>
  <si>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</si>
  <si>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</si>
  <si>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</si>
  <si>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</si>
  <si>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</si>
  <si>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</si>
  <si>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</si>
  <si>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</si>
  <si>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</si>
  <si>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</si>
  <si>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</si>
  <si>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</si>
  <si>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</si>
  <si>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</si>
  <si>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</si>
  <si>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</si>
  <si>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</si>
  <si>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</si>
  <si>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</si>
  <si>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</si>
  <si>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</si>
  <si>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</si>
  <si>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</si>
  <si>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</si>
  <si>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</si>
  <si>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</si>
  <si>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</si>
  <si>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</si>
  <si>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</si>
  <si>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</si>
  <si>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</si>
  <si>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</si>
  <si>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</si>
  <si>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</si>
  <si>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</si>
  <si>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</si>
  <si>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</si>
  <si>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</si>
  <si>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</si>
  <si>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</si>
  <si>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</si>
  <si>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</si>
  <si>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</si>
  <si>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</si>
  <si>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</si>
  <si>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</si>
  <si>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</si>
  <si>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</si>
  <si>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</si>
  <si>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</si>
  <si>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</si>
  <si>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</si>
  <si>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</si>
  <si>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</si>
  <si>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</si>
  <si>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</si>
  <si>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</si>
  <si>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</si>
  <si>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</si>
  <si>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</si>
  <si>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</si>
  <si>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</si>
  <si>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</si>
  <si>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</si>
  <si>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</si>
  <si>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</si>
  <si>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</si>
  <si>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</si>
  <si>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</si>
  <si>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</si>
  <si>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</si>
  <si>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</si>
  <si>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</si>
  <si>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</si>
  <si>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</si>
  <si>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</si>
  <si>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</si>
  <si>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</si>
  <si>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</si>
  <si>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</si>
  <si>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</si>
  <si>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</si>
  <si>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</si>
  <si>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</si>
  <si>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</si>
  <si>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</si>
  <si>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</si>
  <si>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</si>
  <si>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</si>
  <si>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</si>
  <si>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</si>
  <si>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</si>
  <si>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</si>
  <si>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</si>
  <si>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</si>
  <si>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</si>
  <si>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</si>
  <si>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</si>
  <si>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</si>
  <si>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</si>
  <si>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</si>
  <si>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</si>
  <si>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</si>
  <si>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</si>
  <si>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</si>
  <si>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</si>
  <si>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</si>
  <si>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</si>
  <si>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</si>
  <si>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</si>
  <si>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</si>
  <si>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</si>
  <si>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</si>
  <si>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</si>
  <si>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</si>
  <si>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</si>
  <si>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</si>
  <si>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</si>
  <si>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</si>
  <si>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</si>
  <si>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</si>
  <si>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</si>
  <si>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</si>
  <si>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</si>
  <si>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</si>
  <si>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</si>
  <si>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</si>
  <si>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</si>
  <si>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</si>
  <si>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</si>
  <si>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</si>
  <si>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</si>
  <si>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</si>
  <si>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</si>
  <si>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</si>
  <si>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</si>
  <si>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</si>
  <si>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</si>
  <si>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</si>
  <si>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</si>
  <si>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</si>
  <si>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</si>
  <si>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</si>
  <si>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</si>
  <si>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</si>
  <si>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</si>
  <si>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</si>
  <si>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</si>
  <si>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</si>
  <si>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</si>
  <si>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</si>
  <si>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</si>
  <si>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</si>
  <si>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</si>
  <si>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</si>
  <si>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</si>
  <si>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</si>
  <si>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</si>
  <si>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</si>
  <si>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</si>
  <si>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</si>
  <si>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</si>
  <si>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</si>
  <si>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</si>
  <si>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</si>
  <si>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</si>
  <si>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</si>
  <si>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</si>
  <si>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</si>
  <si>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</si>
  <si>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</si>
  <si>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</si>
  <si>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</si>
  <si>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</si>
  <si>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</si>
  <si>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</si>
  <si>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</si>
  <si>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</si>
  <si>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</si>
  <si>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</si>
  <si>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</si>
  <si>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</si>
  <si>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</si>
  <si>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</si>
  <si>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</si>
  <si>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</si>
  <si>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</si>
  <si>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</si>
  <si>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</si>
  <si>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</si>
  <si>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</si>
  <si>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</si>
  <si>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</si>
  <si>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</si>
  <si>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</si>
  <si>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</si>
  <si>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</si>
  <si>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</si>
  <si>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</si>
  <si>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</si>
  <si>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</si>
  <si>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</si>
  <si>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</si>
  <si>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</si>
  <si>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</si>
  <si>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</si>
  <si>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</si>
  <si>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</si>
  <si>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</si>
  <si>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</si>
  <si>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</si>
  <si>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</si>
  <si>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</si>
  <si>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</si>
  <si>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</si>
  <si>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</si>
  <si>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</si>
  <si>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</si>
  <si>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</si>
  <si>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</si>
  <si>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</si>
  <si>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</si>
  <si>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</si>
  <si>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</si>
  <si>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</si>
  <si>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</si>
  <si>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</si>
  <si>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</si>
  <si>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</si>
  <si>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</si>
  <si>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</si>
  <si>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</si>
  <si>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</si>
  <si>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</si>
  <si>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</si>
  <si>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</si>
  <si>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</si>
  <si>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</si>
  <si>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</si>
  <si>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</si>
  <si>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</si>
  <si>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</si>
  <si>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</si>
  <si>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</si>
  <si>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</si>
  <si>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</si>
  <si>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</si>
  <si>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</si>
  <si>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</si>
  <si>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</si>
  <si>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</si>
  <si>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</si>
  <si>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</si>
  <si>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</si>
  <si>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</si>
  <si>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</si>
  <si>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</si>
  <si>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</si>
  <si>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</si>
  <si>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</si>
  <si>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</si>
  <si>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</si>
  <si>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</si>
  <si>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</si>
  <si>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</si>
  <si>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</si>
  <si>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</si>
  <si>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</si>
  <si>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</si>
  <si>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</si>
  <si>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</si>
  <si>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</si>
  <si>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</si>
  <si>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</si>
  <si>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</si>
  <si>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</si>
  <si>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</si>
  <si>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</si>
  <si>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</si>
  <si>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</si>
  <si>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</si>
  <si>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</si>
  <si>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</si>
  <si>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</si>
  <si>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</si>
  <si>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</si>
  <si>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</si>
  <si>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</si>
  <si>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</si>
  <si>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</si>
  <si>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</si>
  <si>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</si>
  <si>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</si>
  <si>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</si>
  <si>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</si>
  <si>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</si>
  <si>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</si>
  <si>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</si>
  <si>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</si>
  <si>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</si>
  <si>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</si>
  <si>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</si>
  <si>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</si>
  <si>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</si>
  <si>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</si>
  <si>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</si>
  <si>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</si>
  <si>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</si>
  <si>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</si>
  <si>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</si>
  <si>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</si>
  <si>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</si>
  <si>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</si>
  <si>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</si>
  <si>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</si>
  <si>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</si>
  <si>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</si>
  <si>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</si>
  <si>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</si>
  <si>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</si>
  <si>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</si>
  <si>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</si>
  <si>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</si>
  <si>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</si>
  <si>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</si>
  <si>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</si>
  <si>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</si>
  <si>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</si>
  <si>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</si>
  <si>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</si>
  <si>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</si>
  <si>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</si>
  <si>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</si>
  <si>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</si>
  <si>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</si>
  <si>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</si>
  <si>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</si>
  <si>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</si>
  <si>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</si>
  <si>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</si>
  <si>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</si>
  <si>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</si>
  <si>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</si>
  <si>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</si>
  <si>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</si>
  <si>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</si>
  <si>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</si>
  <si>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</si>
  <si>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</si>
  <si>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</si>
  <si>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</si>
  <si>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</si>
  <si>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</si>
  <si>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</si>
  <si>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</si>
  <si>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</si>
  <si>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</si>
  <si>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</si>
  <si>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</si>
  <si>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</si>
  <si>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</si>
  <si>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</si>
  <si>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</si>
  <si>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</si>
  <si>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</si>
  <si>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</si>
  <si>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</si>
  <si>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</si>
  <si>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</si>
  <si>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</si>
  <si>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</si>
  <si>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</si>
  <si>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</si>
  <si>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</si>
  <si>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</si>
  <si>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</si>
  <si>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</si>
  <si>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</si>
  <si>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</si>
  <si>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</si>
  <si>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</si>
  <si>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</si>
  <si>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</si>
  <si>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</si>
  <si>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</si>
  <si>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</si>
  <si>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</si>
  <si>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</si>
  <si>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</si>
  <si>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</si>
  <si>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</si>
  <si>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</si>
  <si>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</si>
  <si>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</si>
  <si>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</si>
  <si>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</si>
  <si>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</si>
  <si>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</si>
  <si>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</si>
  <si>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</si>
  <si>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</si>
  <si>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</si>
  <si>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</si>
  <si>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</si>
  <si>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</si>
  <si>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</si>
  <si>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</si>
  <si>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</si>
  <si>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</si>
  <si>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</si>
  <si>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</si>
  <si>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</si>
  <si>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</si>
  <si>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</si>
  <si>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</si>
  <si>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</si>
  <si>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</si>
  <si>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</si>
  <si>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</si>
  <si>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</si>
  <si>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</si>
  <si>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</si>
  <si>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</si>
  <si>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</si>
  <si>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</si>
  <si>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</si>
  <si>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</si>
  <si>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</si>
  <si>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</si>
  <si>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</si>
  <si>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</si>
  <si>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</si>
  <si>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</si>
  <si>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</si>
  <si>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</si>
  <si>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</si>
  <si>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</si>
  <si>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</si>
  <si>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</si>
  <si>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</si>
  <si>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</si>
  <si>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</si>
  <si>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</si>
  <si>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</si>
  <si>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</si>
  <si>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</si>
  <si>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</si>
  <si>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</si>
  <si>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</si>
  <si>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</si>
  <si>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</si>
  <si>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</si>
  <si>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</si>
  <si>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</si>
  <si>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</si>
  <si>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</si>
  <si>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</si>
  <si>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</si>
  <si>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</si>
  <si>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</si>
  <si>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</si>
  <si>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</si>
  <si>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</si>
  <si>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</si>
  <si>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</si>
  <si>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</si>
  <si>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</si>
  <si>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</si>
  <si>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</si>
  <si>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</si>
  <si>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</si>
  <si>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</si>
  <si>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</si>
  <si>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</si>
  <si>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</si>
  <si>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</si>
  <si>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</si>
  <si>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</si>
  <si>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</si>
  <si>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</si>
  <si>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</si>
  <si>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</si>
  <si>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</si>
  <si>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</si>
  <si>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</si>
  <si>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</si>
  <si>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</si>
  <si>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</si>
  <si>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</si>
  <si>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</si>
  <si>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</si>
  <si>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</si>
  <si>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</si>
  <si>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</si>
  <si>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</si>
  <si>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</si>
  <si>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</si>
  <si>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</si>
  <si>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</si>
  <si>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</si>
  <si>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</si>
  <si>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</si>
  <si>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</si>
  <si>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</si>
  <si>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</si>
  <si>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</si>
  <si>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</si>
  <si>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</si>
  <si>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</si>
  <si>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</si>
  <si>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</si>
  <si>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</si>
  <si>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</si>
  <si>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</si>
  <si>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</si>
  <si>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</si>
  <si>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</si>
  <si>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</si>
  <si>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</si>
  <si>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</si>
  <si>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</si>
  <si>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</si>
  <si>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</si>
  <si>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</si>
  <si>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</si>
  <si>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</si>
  <si>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</si>
  <si>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</si>
  <si>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</si>
  <si>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</si>
  <si>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</si>
  <si>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</si>
  <si>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</si>
  <si>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</si>
  <si>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</si>
  <si>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</si>
  <si>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</si>
  <si>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</si>
  <si>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</si>
  <si>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</si>
  <si>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</si>
  <si>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</si>
  <si>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</si>
  <si>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</si>
  <si>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</si>
  <si>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</si>
  <si>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</si>
  <si>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</si>
  <si>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</si>
  <si>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</si>
  <si>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</si>
  <si>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</si>
  <si>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</si>
  <si>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</si>
  <si>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</si>
  <si>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</si>
  <si>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</si>
  <si>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</si>
  <si>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</si>
  <si>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</si>
  <si>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</si>
  <si>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</si>
  <si>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</si>
  <si>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</si>
  <si>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</si>
  <si>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</si>
  <si>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</si>
  <si>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</si>
  <si>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</si>
  <si>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</si>
  <si>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</si>
  <si>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</si>
  <si>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</si>
  <si>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</si>
  <si>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</si>
  <si>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</si>
  <si>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</si>
  <si>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</si>
  <si>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</si>
  <si>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</si>
  <si>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</si>
  <si>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</si>
  <si>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</si>
  <si>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</si>
  <si>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</si>
  <si>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</si>
  <si>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</si>
  <si>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</si>
  <si>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</si>
  <si>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</si>
  <si>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</si>
  <si>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</si>
  <si>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</si>
  <si>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</si>
  <si>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</si>
  <si>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</si>
  <si>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</si>
  <si>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</si>
  <si>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</si>
  <si>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</si>
  <si>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</si>
  <si>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</si>
  <si>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</si>
  <si>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</si>
  <si>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</si>
  <si>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</si>
  <si>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</si>
  <si>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</si>
  <si>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</si>
  <si>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</si>
  <si>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</si>
  <si>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</si>
  <si>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</si>
  <si>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</si>
  <si>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</si>
  <si>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</si>
  <si>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</si>
  <si>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</si>
  <si>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</si>
  <si>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</si>
  <si>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</si>
  <si>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</si>
  <si>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</si>
  <si>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</si>
  <si>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</si>
  <si>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</si>
  <si>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</si>
  <si>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</si>
  <si>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</si>
  <si>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</si>
  <si>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</si>
  <si>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</si>
  <si>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</si>
  <si>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</si>
  <si>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</si>
  <si>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</si>
  <si>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</si>
  <si>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</si>
  <si>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</si>
  <si>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</si>
  <si>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</si>
  <si>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</si>
  <si>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</si>
  <si>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</si>
  <si>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</si>
  <si>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</si>
  <si>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</si>
  <si>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</si>
  <si>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</si>
  <si>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</si>
  <si>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</si>
  <si>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</si>
  <si>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</si>
  <si>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</si>
  <si>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</si>
  <si>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</si>
  <si>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</si>
  <si>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</si>
  <si>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</si>
  <si>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</si>
  <si>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</si>
  <si>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</si>
  <si>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</si>
  <si>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</si>
  <si>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</si>
  <si>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</si>
  <si>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</si>
  <si>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</si>
  <si>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</si>
  <si>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</si>
  <si>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</si>
  <si>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</si>
  <si>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</si>
  <si>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</si>
  <si>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</si>
  <si>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</si>
  <si>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</si>
  <si>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</si>
  <si>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</si>
  <si>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</si>
  <si>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</si>
  <si>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</si>
  <si>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</si>
  <si>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</si>
  <si>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</si>
  <si>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</si>
  <si>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</si>
  <si>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</si>
  <si>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</si>
  <si>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</si>
  <si>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</si>
  <si>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</si>
  <si>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</si>
  <si>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</si>
  <si>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</si>
  <si>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</si>
  <si>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</si>
  <si>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</si>
  <si>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</si>
  <si>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</si>
  <si>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</si>
  <si>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</si>
  <si>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</si>
  <si>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</si>
  <si>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</si>
  <si>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</si>
  <si>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</si>
  <si>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</si>
  <si>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</si>
  <si>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</si>
  <si>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</si>
  <si>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</si>
  <si>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</si>
  <si>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</si>
  <si>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</si>
  <si>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</si>
  <si>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</si>
  <si>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</si>
  <si>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</si>
  <si>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</si>
  <si>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</si>
  <si>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</si>
  <si>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</si>
  <si>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</si>
  <si>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</si>
  <si>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</si>
  <si>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</si>
  <si>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</si>
  <si>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</si>
  <si>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</si>
  <si>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</si>
  <si>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</si>
  <si>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</si>
  <si>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</si>
  <si>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</si>
  <si>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</si>
  <si>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</si>
  <si>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</si>
  <si>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</si>
  <si>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</si>
  <si>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</si>
  <si>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</si>
  <si>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</si>
  <si>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</si>
  <si>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</si>
  <si>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</si>
  <si>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</si>
  <si>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</si>
  <si>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</si>
  <si>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</si>
  <si>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</si>
  <si>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</si>
  <si>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</si>
  <si>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</si>
  <si>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</si>
  <si>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</si>
  <si>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</si>
  <si>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</si>
  <si>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</si>
  <si>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</si>
  <si>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</si>
  <si>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</si>
  <si>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</si>
  <si>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</si>
  <si>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</si>
  <si>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</si>
  <si>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</si>
  <si>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</si>
  <si>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</si>
  <si>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</si>
  <si>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</si>
  <si>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</si>
  <si>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</si>
  <si>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</si>
  <si>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</si>
  <si>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</si>
  <si>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</si>
  <si>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</si>
  <si>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</si>
  <si>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</si>
  <si>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</si>
  <si>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</si>
  <si>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</si>
  <si>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</si>
  <si>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</si>
  <si>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</si>
  <si>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</si>
  <si>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</si>
  <si>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</si>
  <si>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</si>
  <si>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</si>
  <si>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</si>
  <si>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</si>
  <si>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</si>
  <si>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</si>
  <si>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</si>
  <si>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</si>
  <si>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</si>
  <si>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</si>
  <si>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</si>
  <si>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</si>
  <si>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</si>
  <si>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</si>
  <si>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</si>
  <si>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</si>
  <si>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</si>
  <si>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</si>
  <si>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</si>
  <si>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</si>
  <si>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</si>
  <si>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</si>
  <si>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</si>
  <si>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</si>
  <si>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</si>
  <si>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</si>
  <si>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</si>
  <si>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</si>
  <si>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</si>
  <si>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</si>
  <si>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</si>
  <si>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</si>
  <si>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</si>
  <si>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</si>
  <si>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</si>
  <si>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</si>
  <si>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</si>
  <si>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</si>
  <si>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</si>
  <si>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</si>
  <si>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</si>
  <si>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</si>
  <si>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</si>
  <si>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</si>
  <si>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</si>
  <si>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</si>
  <si>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</si>
  <si>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</si>
  <si>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</si>
  <si>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</si>
  <si>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</si>
  <si>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</si>
  <si>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</si>
  <si>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</si>
  <si>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</si>
  <si>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</si>
  <si>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</si>
  <si>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</si>
  <si>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</si>
  <si>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</si>
  <si>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</si>
  <si>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</si>
  <si>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</si>
  <si>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</si>
  <si>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</si>
  <si>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</si>
  <si>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</si>
  <si>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</si>
  <si>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</si>
  <si>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</si>
  <si>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</si>
  <si>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</si>
  <si>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</si>
  <si>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</si>
  <si>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</si>
  <si>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</si>
  <si>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</si>
  <si>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</si>
  <si>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</si>
  <si>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</si>
  <si>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</si>
  <si>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</si>
  <si>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</si>
  <si>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</si>
  <si>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</si>
  <si>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</si>
  <si>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</si>
  <si>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</si>
  <si>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</si>
  <si>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</si>
  <si>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</si>
  <si>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</si>
  <si>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</si>
  <si>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</si>
  <si>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</si>
  <si>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</si>
  <si>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</si>
  <si>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</si>
  <si>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</si>
  <si>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</si>
  <si>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</si>
  <si>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</si>
  <si>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</si>
  <si>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</si>
  <si>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</si>
  <si>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</si>
  <si>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</si>
  <si>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</si>
  <si>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</si>
  <si>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</si>
  <si>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</si>
  <si>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</si>
  <si>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</si>
  <si>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</si>
  <si>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</si>
  <si>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</si>
  <si>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</si>
  <si>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</si>
  <si>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</si>
  <si>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</si>
  <si>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</si>
  <si>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</si>
  <si>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</si>
  <si>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</si>
  <si>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</si>
  <si>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</si>
  <si>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</si>
  <si>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</si>
  <si>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</si>
  <si>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</si>
  <si>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</si>
  <si>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</si>
  <si>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</si>
  <si>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</si>
  <si>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</si>
  <si>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</si>
  <si>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</si>
  <si>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</si>
  <si>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</si>
  <si>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</si>
  <si>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</si>
  <si>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</si>
  <si>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</si>
  <si>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</si>
  <si>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</si>
  <si>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</si>
  <si>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</si>
  <si>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</si>
  <si>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</si>
  <si>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</si>
  <si>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</si>
  <si>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</si>
  <si>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</si>
  <si>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</si>
  <si>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</si>
  <si>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</si>
  <si>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</si>
  <si>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</si>
  <si>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</si>
  <si>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</si>
  <si>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</si>
  <si>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</si>
  <si>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</si>
  <si>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</si>
  <si>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</si>
  <si>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</si>
  <si>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</si>
  <si>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</si>
  <si>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</si>
  <si>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</si>
  <si>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</si>
  <si>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</si>
  <si>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</si>
  <si>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</si>
  <si>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</si>
  <si>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</si>
  <si>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</si>
  <si>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</si>
  <si>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</si>
  <si>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</si>
  <si>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</si>
  <si>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</si>
  <si>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</si>
  <si>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</si>
  <si>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</si>
  <si>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</si>
  <si>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</si>
  <si>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</si>
  <si>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</si>
  <si>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</si>
  <si>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</si>
  <si>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</si>
  <si>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</si>
  <si>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</si>
  <si>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</si>
  <si>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</si>
  <si>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</si>
  <si>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</si>
  <si>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</si>
  <si>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</si>
  <si>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</si>
  <si>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</si>
  <si>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</si>
  <si>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</si>
  <si>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</si>
  <si>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</si>
  <si>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</si>
  <si>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</si>
  <si>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</si>
  <si>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</si>
  <si>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</si>
  <si>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</si>
  <si>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</si>
  <si>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</si>
  <si>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</si>
  <si>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</si>
  <si>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</si>
  <si>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</si>
  <si>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</si>
  <si>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</si>
  <si>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</si>
  <si>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</si>
  <si>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</si>
  <si>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</si>
  <si>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</si>
  <si>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</si>
  <si>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</si>
  <si>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</si>
  <si>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</si>
  <si>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</si>
  <si>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</si>
  <si>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</si>
  <si>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</si>
  <si>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</si>
  <si>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</si>
  <si>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</si>
  <si>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</si>
  <si>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</si>
  <si>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</si>
  <si>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</si>
  <si>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</si>
  <si>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</si>
  <si>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</si>
  <si>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</si>
  <si>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</si>
  <si>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</si>
  <si>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</si>
  <si>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</si>
  <si>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</si>
  <si>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</si>
  <si>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</si>
  <si>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</si>
  <si>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</si>
  <si>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</si>
  <si>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</si>
  <si>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</si>
  <si>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</si>
  <si>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</si>
  <si>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</si>
  <si>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</si>
  <si>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</si>
  <si>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</si>
  <si>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</si>
  <si>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</si>
  <si>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</si>
  <si>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</si>
  <si>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</si>
  <si>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</si>
  <si>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</si>
  <si>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</si>
  <si>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</si>
  <si>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</si>
  <si>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</si>
  <si>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</si>
  <si>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</si>
  <si>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</si>
  <si>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</si>
  <si>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</si>
  <si>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</si>
  <si>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</si>
  <si>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</si>
  <si>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</si>
  <si>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</si>
  <si>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</si>
  <si>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</si>
  <si>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</si>
  <si>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</si>
  <si>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</si>
  <si>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</si>
  <si>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</si>
  <si>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</si>
  <si>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</si>
  <si>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</si>
  <si>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</si>
  <si>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</si>
  <si>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</si>
  <si>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</si>
  <si>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</si>
  <si>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</si>
  <si>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</si>
  <si>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</si>
  <si>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</si>
  <si>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</si>
  <si>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</si>
  <si>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</si>
  <si>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</si>
  <si>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</si>
  <si>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</si>
  <si>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</si>
  <si>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</si>
  <si>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</si>
  <si>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</si>
  <si>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</si>
  <si>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</si>
  <si>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</si>
  <si>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</si>
  <si>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</si>
  <si>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</si>
  <si>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</si>
  <si>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</si>
  <si>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</si>
  <si>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</si>
  <si>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</si>
  <si>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</si>
  <si>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</si>
  <si>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</si>
  <si>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</si>
  <si>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</si>
  <si>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</si>
  <si>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</si>
  <si>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</si>
  <si>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</si>
  <si>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</si>
  <si>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</si>
  <si>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</si>
  <si>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</si>
  <si>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</si>
  <si>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</si>
  <si>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</si>
  <si>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</si>
  <si>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</si>
  <si>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</si>
  <si>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</si>
  <si>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</si>
  <si>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</si>
  <si>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</si>
  <si>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</si>
  <si>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</si>
  <si>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</si>
  <si>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</si>
  <si>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</si>
  <si>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</si>
  <si>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</si>
  <si>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</si>
  <si>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</si>
  <si>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</si>
  <si>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</si>
  <si>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</si>
  <si>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</si>
  <si>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</si>
  <si>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</si>
  <si>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</si>
  <si>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</si>
  <si>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</si>
  <si>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</si>
  <si>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</si>
  <si>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</si>
  <si>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</si>
  <si>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</si>
  <si>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</si>
  <si>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</si>
  <si>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</si>
  <si>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</si>
  <si>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</si>
  <si>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</si>
  <si>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</si>
  <si>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</si>
  <si>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</si>
  <si>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</si>
  <si>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</si>
  <si>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</si>
  <si>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</si>
  <si>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</si>
  <si>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</si>
  <si>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</si>
  <si>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</si>
  <si>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</si>
  <si>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</si>
  <si>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</si>
  <si>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</si>
  <si>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</si>
  <si>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</si>
  <si>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</si>
  <si>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</si>
  <si>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</si>
  <si>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</si>
  <si>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</si>
  <si>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</si>
  <si>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</si>
  <si>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</si>
  <si>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</si>
  <si>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</si>
  <si>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</si>
  <si>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</si>
  <si>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</si>
  <si>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</si>
  <si>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</si>
  <si>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</si>
  <si>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</si>
  <si>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</si>
  <si>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</si>
  <si>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</si>
  <si>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</si>
  <si>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</si>
  <si>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</si>
  <si>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</si>
  <si>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</si>
  <si>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</si>
  <si>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</si>
  <si>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</si>
  <si>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</si>
  <si>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</si>
  <si>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</si>
  <si>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</si>
  <si>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</si>
  <si>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</si>
  <si>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</si>
  <si>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</si>
  <si>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</si>
  <si>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</si>
  <si>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</si>
  <si>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</si>
  <si>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</si>
  <si>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</si>
  <si>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</si>
  <si>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</si>
  <si>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</si>
  <si>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</si>
  <si>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</si>
  <si>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</si>
  <si>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</si>
  <si>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</si>
  <si>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</si>
  <si>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</si>
  <si>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</si>
  <si>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</si>
  <si>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</si>
  <si>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</si>
  <si>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</si>
  <si>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</si>
  <si>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</si>
  <si>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</si>
  <si>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</si>
  <si>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</si>
  <si>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</si>
  <si>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</si>
  <si>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</si>
  <si>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</si>
  <si>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</si>
  <si>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</si>
  <si>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</si>
  <si>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</si>
  <si>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</si>
  <si>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</si>
  <si>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</si>
  <si>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</si>
  <si>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</si>
  <si>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</si>
  <si>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</si>
  <si>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</si>
  <si>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</si>
  <si>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</si>
  <si>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</si>
  <si>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</si>
  <si>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</si>
  <si>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</si>
  <si>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</si>
  <si>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</si>
  <si>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</si>
  <si>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</si>
  <si>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</si>
  <si>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</si>
  <si>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</si>
  <si>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</si>
  <si>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</si>
  <si>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</si>
  <si>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</si>
  <si>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</si>
  <si>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</si>
  <si>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</si>
  <si>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</si>
  <si>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</si>
  <si>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</si>
  <si>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</si>
  <si>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</si>
  <si>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</si>
  <si>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</si>
  <si>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</si>
  <si>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</si>
  <si>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</si>
  <si>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</si>
  <si>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</si>
  <si>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</si>
  <si>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</si>
  <si>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</si>
  <si>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</si>
  <si>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</si>
  <si>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</si>
  <si>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</si>
  <si>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</si>
  <si>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</si>
  <si>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</si>
  <si>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</si>
  <si>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</si>
  <si>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</si>
  <si>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</si>
  <si>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</si>
  <si>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</si>
  <si>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</si>
  <si>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</si>
  <si>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</si>
  <si>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</si>
  <si>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</si>
  <si>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</si>
  <si>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</si>
  <si>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</si>
  <si>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</si>
  <si>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</si>
  <si>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</si>
  <si>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</si>
  <si>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</si>
  <si>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</si>
  <si>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</si>
  <si>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</si>
  <si>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</si>
  <si>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</si>
  <si>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</si>
  <si>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</si>
  <si>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</si>
  <si>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</si>
  <si>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</si>
  <si>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</si>
  <si>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</si>
  <si>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</si>
  <si>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</si>
  <si>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</si>
  <si>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</si>
  <si>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</si>
  <si>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</si>
  <si>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</si>
  <si>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</si>
  <si>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</si>
  <si>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</si>
  <si>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</si>
  <si>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</si>
  <si>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</si>
  <si>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</si>
  <si>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</si>
  <si>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</si>
  <si>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</si>
  <si>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</si>
  <si>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</si>
  <si>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</si>
  <si>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</si>
  <si>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</si>
  <si>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</si>
  <si>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</si>
  <si>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</si>
  <si>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</si>
  <si>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</si>
  <si>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</si>
  <si>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</si>
  <si>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</si>
  <si>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</si>
  <si>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</si>
  <si>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</si>
  <si>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</si>
  <si>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</si>
  <si>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</si>
  <si>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</si>
  <si>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</si>
  <si>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</si>
  <si>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</si>
  <si>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</si>
  <si>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</si>
  <si>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</si>
  <si>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</si>
  <si>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</si>
  <si>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</si>
  <si>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</si>
  <si>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</si>
  <si>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</si>
  <si>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</si>
  <si>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</si>
  <si>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</si>
  <si>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</si>
  <si>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</si>
  <si>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</si>
  <si>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</si>
  <si>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</si>
  <si>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</si>
  <si>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</si>
  <si>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</si>
  <si>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</si>
  <si>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</si>
  <si>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</si>
  <si>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</si>
  <si>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</si>
  <si>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</si>
  <si>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</si>
  <si>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</si>
  <si>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</si>
  <si>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</si>
  <si>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</si>
  <si>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</si>
  <si>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</si>
  <si>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</si>
  <si>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</si>
  <si>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</si>
  <si>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</si>
  <si>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</si>
  <si>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</si>
  <si>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</si>
  <si>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</si>
  <si>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</si>
  <si>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</si>
  <si>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</si>
  <si>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</si>
  <si>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</si>
  <si>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</si>
  <si>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</si>
  <si>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</si>
  <si>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</si>
  <si>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</si>
  <si>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</si>
  <si>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</si>
  <si>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</si>
  <si>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</si>
  <si>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</si>
  <si>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</si>
  <si>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</si>
  <si>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</si>
  <si>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</si>
  <si>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</si>
  <si>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</si>
  <si>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</si>
  <si>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</si>
  <si>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</si>
  <si>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</si>
  <si>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</si>
  <si>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</si>
  <si>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</si>
  <si>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</si>
  <si>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</si>
  <si>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</si>
  <si>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</si>
  <si>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</si>
  <si>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</si>
  <si>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</si>
  <si>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</si>
  <si>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</si>
  <si>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</si>
  <si>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</si>
  <si>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</si>
  <si>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</si>
  <si>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</si>
  <si>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</si>
  <si>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</si>
  <si>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</si>
  <si>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</si>
  <si>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</si>
  <si>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</si>
  <si>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</si>
  <si>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</si>
  <si>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</si>
  <si>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</si>
  <si>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</si>
  <si>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</si>
  <si>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</si>
  <si>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</si>
  <si>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</si>
  <si>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</si>
  <si>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</si>
  <si>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</si>
  <si>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</si>
  <si>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</si>
  <si>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</si>
  <si>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</si>
  <si>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</si>
  <si>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</si>
  <si>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</si>
  <si>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</si>
  <si>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</si>
  <si>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</si>
  <si>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</si>
  <si>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</si>
  <si>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</si>
  <si>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</si>
  <si>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</si>
  <si>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</si>
  <si>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</si>
  <si>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</si>
  <si>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</si>
  <si>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</si>
  <si>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</si>
  <si>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</si>
  <si>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</si>
  <si>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</si>
  <si>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</si>
  <si>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</si>
  <si>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</si>
  <si>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</si>
  <si>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</si>
  <si>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</si>
  <si>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</si>
  <si>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</si>
  <si>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</si>
  <si>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</si>
  <si>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</si>
  <si>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</si>
  <si>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</si>
  <si>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</si>
  <si>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</si>
  <si>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</si>
  <si>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</si>
  <si>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</si>
  <si>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</si>
  <si>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</si>
  <si>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</si>
  <si>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</si>
  <si>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</si>
  <si>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</si>
  <si>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</si>
  <si>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</si>
  <si>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</si>
  <si>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</si>
  <si>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</si>
  <si>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</si>
  <si>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</si>
  <si>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</si>
  <si>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</si>
  <si>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</si>
  <si>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</si>
  <si>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</si>
  <si>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</si>
  <si>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</si>
  <si>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</si>
  <si>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</si>
  <si>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</si>
  <si>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</si>
  <si>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</si>
  <si>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</si>
  <si>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</si>
  <si>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</si>
  <si>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</si>
  <si>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</si>
  <si>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</si>
  <si>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</si>
  <si>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</si>
  <si>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</si>
  <si>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</si>
  <si>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</si>
  <si>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</si>
  <si>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</si>
  <si>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</si>
  <si>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</si>
  <si>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</si>
  <si>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</si>
  <si>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</si>
  <si>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</si>
  <si>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</si>
  <si>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</si>
  <si>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</si>
  <si>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</si>
  <si>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</si>
  <si>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</si>
  <si>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</si>
  <si>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</si>
  <si>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</si>
  <si>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</si>
  <si>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</si>
  <si>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</si>
  <si>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</si>
  <si>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</si>
  <si>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</si>
  <si>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</si>
  <si>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</si>
  <si>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</si>
  <si>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</si>
  <si>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</si>
  <si>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</si>
  <si>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</si>
  <si>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</si>
  <si>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</si>
  <si>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</si>
  <si>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</si>
  <si>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</si>
  <si>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</si>
  <si>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</si>
  <si>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</si>
  <si>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</si>
  <si>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</si>
  <si>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</si>
  <si>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</si>
  <si>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</si>
  <si>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</si>
  <si>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</si>
  <si>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</si>
  <si>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</si>
  <si>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</si>
  <si>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</si>
  <si>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</si>
  <si>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</si>
  <si>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</si>
  <si>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</si>
  <si>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</si>
  <si>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</si>
  <si>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</si>
  <si>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</si>
  <si>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</si>
  <si>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</si>
  <si>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</si>
  <si>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</si>
  <si>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</si>
  <si>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</si>
  <si>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</si>
  <si>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</si>
  <si>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</si>
  <si>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</si>
  <si>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</si>
  <si>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</si>
  <si>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</si>
  <si>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</si>
  <si>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</si>
  <si>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</si>
  <si>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</si>
  <si>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</si>
  <si>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</si>
  <si>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</si>
  <si>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</si>
  <si>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</si>
  <si>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</si>
  <si>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</si>
  <si>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</si>
  <si>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</si>
  <si>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</si>
  <si>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</si>
  <si>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</si>
  <si>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</si>
  <si>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</si>
  <si>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</si>
  <si>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</si>
  <si>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</si>
  <si>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</si>
  <si>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</si>
  <si>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</si>
  <si>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</si>
  <si>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</si>
  <si>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</si>
  <si>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</si>
  <si>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</si>
  <si>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</si>
  <si>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</si>
  <si>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</si>
  <si>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</si>
  <si>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</si>
  <si>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</si>
  <si>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</si>
  <si>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</si>
  <si>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</si>
  <si>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</si>
  <si>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</si>
  <si>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</si>
  <si>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</si>
  <si>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</si>
  <si>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</si>
  <si>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</si>
  <si>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</si>
  <si>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</si>
  <si>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</si>
  <si>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</si>
  <si>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</si>
  <si>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</si>
  <si>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</si>
  <si>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</si>
  <si>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</si>
  <si>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</si>
  <si>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</si>
  <si>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</si>
  <si>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</si>
  <si>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</si>
  <si>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</si>
  <si>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</si>
  <si>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</si>
  <si>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</si>
  <si>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</si>
  <si>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</si>
  <si>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</si>
  <si>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</si>
  <si>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</si>
  <si>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</si>
  <si>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</si>
  <si>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</si>
  <si>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</si>
  <si>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</si>
  <si>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</si>
  <si>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</si>
  <si>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</si>
  <si>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</si>
  <si>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</si>
  <si>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</si>
  <si>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</si>
  <si>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</si>
  <si>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</si>
  <si>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</si>
  <si>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</si>
  <si>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</si>
  <si>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</si>
  <si>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</si>
  <si>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</si>
  <si>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</si>
  <si>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</si>
  <si>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</si>
  <si>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</si>
  <si>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</si>
  <si>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</si>
  <si>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</si>
  <si>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</si>
  <si>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</si>
  <si>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</si>
  <si>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</si>
  <si>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</si>
  <si>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</si>
  <si>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</si>
  <si>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</si>
  <si>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</si>
  <si>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</si>
  <si>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</si>
  <si>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</si>
  <si>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</si>
  <si>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</si>
  <si>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</si>
  <si>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</si>
  <si>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</si>
  <si>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</si>
  <si>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</si>
  <si>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</si>
  <si>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</si>
  <si>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</si>
  <si>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</si>
  <si>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</si>
  <si>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</si>
  <si>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</si>
  <si>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</si>
  <si>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</si>
  <si>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</si>
  <si>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</si>
  <si>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</si>
  <si>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</si>
  <si>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</si>
  <si>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</si>
  <si>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</si>
  <si>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</si>
  <si>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</si>
  <si>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</si>
  <si>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</si>
  <si>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</si>
  <si>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</si>
  <si>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</si>
  <si>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</si>
  <si>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</si>
  <si>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</si>
  <si>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</si>
  <si>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</si>
  <si>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</si>
  <si>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</si>
  <si>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</si>
  <si>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</si>
  <si>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</si>
  <si>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</si>
  <si>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</si>
  <si>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</si>
  <si>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</si>
  <si>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</si>
  <si>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</si>
  <si>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</si>
  <si>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</si>
  <si>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</si>
  <si>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</si>
  <si>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</si>
  <si>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</si>
  <si>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</si>
  <si>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</si>
  <si>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</si>
  <si>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</si>
  <si>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</si>
  <si>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</si>
  <si>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</si>
  <si>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</si>
  <si>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</si>
  <si>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</si>
  <si>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</si>
  <si>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</si>
  <si>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</si>
  <si>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</si>
  <si>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</si>
  <si>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</si>
  <si>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</si>
  <si>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</si>
  <si>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</si>
  <si>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</si>
  <si>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</si>
  <si>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</si>
  <si>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</si>
  <si>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</si>
  <si>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</si>
  <si>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</si>
  <si>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</si>
  <si>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</si>
  <si>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</si>
  <si>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</si>
  <si>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</si>
  <si>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</si>
  <si>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</si>
  <si>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</si>
  <si>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</si>
  <si>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</si>
  <si>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</si>
  <si>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</si>
  <si>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</si>
  <si>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</si>
  <si>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</si>
  <si>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</si>
  <si>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</si>
  <si>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</si>
  <si>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</si>
  <si>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</si>
  <si>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</si>
  <si>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</si>
  <si>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</si>
  <si>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</si>
  <si>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</si>
  <si>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</si>
  <si>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</si>
  <si>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</si>
  <si>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</si>
  <si>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</si>
  <si>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</si>
  <si>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</si>
  <si>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</si>
  <si>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</si>
  <si>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</si>
  <si>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</si>
  <si>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</si>
  <si>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</si>
  <si>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</si>
  <si>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</si>
  <si>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</si>
  <si>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</si>
  <si>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</si>
  <si>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</si>
  <si>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</si>
  <si>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</si>
  <si>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</si>
  <si>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</si>
  <si>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</si>
  <si>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</si>
  <si>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</si>
  <si>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</si>
  <si>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</si>
  <si>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</si>
  <si>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</si>
  <si>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</si>
  <si>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</si>
  <si>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</si>
  <si>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</si>
  <si>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</si>
  <si>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</si>
  <si>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</si>
  <si>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</si>
  <si>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</si>
  <si>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</si>
  <si>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</si>
  <si>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</si>
  <si>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</si>
  <si>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</si>
  <si>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</si>
  <si>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</si>
  <si>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</si>
  <si>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</si>
  <si>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</si>
  <si>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</si>
  <si>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</si>
  <si>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</si>
  <si>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</si>
  <si>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</si>
  <si>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</si>
  <si>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</si>
  <si>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</si>
  <si>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</si>
  <si>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</si>
  <si>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</si>
  <si>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</si>
  <si>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</si>
  <si>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</si>
  <si>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</si>
  <si>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</si>
  <si>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</si>
  <si>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</si>
  <si>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</si>
  <si>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</si>
  <si>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</si>
  <si>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</si>
  <si>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</si>
  <si>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</si>
  <si>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</si>
  <si>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</si>
  <si>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</si>
  <si>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</si>
  <si>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</si>
  <si>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</si>
  <si>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</si>
  <si>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</si>
  <si>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</si>
  <si>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</si>
  <si>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</si>
  <si>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</si>
  <si>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</si>
  <si>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</si>
  <si>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</si>
  <si>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</si>
  <si>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</si>
  <si>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</si>
  <si>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</si>
  <si>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</si>
  <si>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</si>
  <si>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</si>
  <si>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</si>
  <si>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</si>
  <si>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</si>
  <si>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</si>
  <si>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</si>
  <si>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</si>
  <si>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</si>
  <si>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</si>
  <si>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</si>
  <si>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</si>
  <si>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</si>
  <si>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</si>
  <si>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</si>
  <si>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</si>
  <si>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</si>
  <si>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</si>
  <si>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</si>
  <si>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</si>
  <si>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</si>
  <si>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</si>
  <si>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</si>
  <si>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</si>
  <si>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</si>
  <si>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</si>
  <si>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</si>
  <si>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</si>
  <si>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</si>
  <si>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</si>
  <si>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</si>
  <si>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</si>
  <si>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</si>
  <si>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</si>
  <si>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</si>
  <si>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</si>
  <si>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</si>
  <si>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</si>
  <si>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</si>
  <si>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</si>
  <si>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</si>
  <si>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</si>
  <si>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</si>
  <si>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</si>
  <si>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</si>
  <si>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</si>
  <si>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</si>
  <si>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</si>
  <si>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</si>
  <si>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</si>
  <si>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</si>
  <si>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</si>
  <si>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</si>
  <si>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</si>
  <si>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</si>
  <si>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</si>
  <si>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</si>
  <si>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</si>
  <si>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</si>
  <si>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</si>
  <si>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</si>
  <si>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</si>
  <si>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</si>
  <si>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</si>
  <si>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</si>
  <si>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</si>
  <si>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</si>
  <si>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</si>
  <si>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</si>
  <si>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</si>
  <si>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</si>
  <si>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</si>
  <si>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</si>
  <si>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</si>
  <si>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</si>
  <si>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</si>
  <si>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</si>
  <si>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</si>
  <si>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</si>
  <si>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</si>
  <si>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</si>
  <si>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</si>
  <si>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</si>
  <si>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</si>
  <si>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</si>
  <si>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</si>
  <si>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</si>
  <si>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</si>
  <si>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</si>
  <si>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</si>
  <si>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</si>
  <si>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</si>
  <si>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</si>
  <si>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</si>
  <si>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</si>
  <si>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</si>
  <si>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</si>
  <si>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</si>
  <si>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</si>
  <si>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</si>
  <si>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</si>
  <si>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</si>
  <si>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</si>
  <si>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</si>
  <si>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</si>
  <si>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</si>
  <si>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</si>
  <si>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</si>
  <si>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</si>
  <si>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</si>
  <si>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</si>
  <si>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</si>
  <si>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</si>
  <si>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</si>
  <si>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</si>
  <si>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</si>
  <si>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</si>
  <si>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</si>
  <si>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</si>
  <si>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</si>
  <si>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</si>
  <si>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</si>
  <si>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</si>
  <si>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</si>
  <si>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</si>
  <si>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</si>
  <si>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</si>
  <si>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</si>
  <si>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</si>
  <si>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</si>
  <si>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</si>
  <si>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</si>
  <si>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</si>
  <si>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</si>
  <si>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</si>
  <si>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</si>
  <si>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</si>
  <si>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</si>
  <si>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</si>
  <si>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</si>
  <si>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</si>
  <si>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</si>
  <si>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</si>
  <si>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</si>
  <si>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</si>
  <si>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</si>
  <si>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</si>
  <si>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</si>
  <si>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</si>
  <si>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</si>
  <si>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</si>
  <si>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</si>
  <si>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</si>
  <si>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</si>
  <si>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</si>
  <si>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</si>
  <si>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</si>
  <si>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</si>
  <si>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</si>
  <si>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</si>
  <si>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</si>
  <si>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</si>
  <si>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</si>
  <si>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</si>
  <si>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</si>
  <si>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</si>
  <si>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</si>
  <si>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</si>
  <si>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</si>
  <si>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</si>
  <si>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</si>
  <si>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</si>
  <si>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</si>
  <si>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</si>
  <si>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</si>
  <si>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</si>
  <si>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</si>
  <si>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</si>
  <si>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</si>
  <si>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</si>
  <si>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</si>
  <si>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</si>
  <si>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</si>
  <si>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</si>
  <si>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</si>
  <si>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</si>
  <si>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</si>
  <si>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</si>
  <si>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</si>
  <si>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</si>
  <si>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</si>
  <si>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</si>
  <si>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</si>
  <si>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</si>
  <si>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</si>
  <si>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</si>
  <si>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</si>
  <si>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</si>
  <si>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</si>
  <si>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</si>
  <si>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</si>
  <si>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</si>
  <si>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</si>
  <si>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</si>
  <si>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</si>
  <si>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</si>
  <si>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</si>
  <si>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</si>
  <si>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</si>
  <si>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</si>
  <si>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</si>
  <si>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</si>
  <si>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</si>
  <si>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</si>
  <si>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</si>
  <si>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</si>
  <si>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</si>
  <si>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</si>
  <si>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</si>
  <si>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</si>
  <si>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</si>
  <si>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</si>
  <si>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</si>
  <si>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</si>
  <si>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</si>
  <si>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</si>
  <si>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</si>
  <si>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</si>
  <si>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</si>
  <si>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</si>
  <si>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</si>
  <si>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</si>
  <si>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</si>
  <si>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</si>
  <si>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</si>
  <si>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</si>
  <si>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</si>
  <si>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</si>
  <si>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</si>
  <si>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</si>
  <si>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</si>
  <si>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</si>
  <si>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</si>
  <si>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</si>
  <si>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</si>
  <si>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</si>
  <si>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</si>
  <si>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</si>
  <si>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</si>
  <si>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</si>
  <si>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</si>
  <si>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</si>
  <si>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</si>
  <si>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</si>
  <si>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</si>
  <si>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</si>
  <si>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</si>
  <si>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</si>
  <si>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</si>
  <si>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</si>
  <si>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</si>
  <si>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</si>
  <si>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</si>
  <si>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</si>
  <si>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</si>
  <si>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</si>
  <si>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</si>
  <si>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</si>
  <si>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</si>
  <si>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</si>
  <si>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</si>
  <si>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</si>
  <si>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</si>
  <si>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</si>
  <si>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</si>
  <si>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</si>
  <si>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</si>
  <si>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</si>
  <si>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</si>
  <si>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</si>
  <si>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</si>
  <si>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</si>
  <si>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</si>
  <si>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</si>
  <si>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</si>
  <si>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</si>
  <si>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</si>
  <si>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</si>
  <si>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</si>
  <si>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</si>
  <si>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</si>
  <si>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</si>
  <si>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</si>
  <si>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</si>
  <si>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</si>
  <si>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</si>
  <si>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</si>
  <si>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</si>
  <si>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</si>
  <si>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</si>
  <si>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</si>
  <si>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</si>
  <si>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</si>
  <si>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</si>
  <si>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</si>
  <si>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</si>
  <si>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</si>
  <si>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</si>
  <si>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</si>
  <si>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</si>
  <si>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</si>
  <si>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</si>
  <si>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</si>
  <si>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</si>
  <si>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</si>
  <si>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</si>
  <si>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</si>
  <si>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</si>
  <si>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</si>
  <si>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</si>
  <si>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</si>
  <si>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</si>
  <si>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</si>
  <si>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</si>
  <si>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</si>
  <si>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</si>
  <si>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</si>
  <si>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</si>
  <si>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</si>
  <si>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</si>
  <si>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</si>
  <si>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</si>
  <si>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</si>
  <si>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</si>
  <si>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</si>
  <si>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</si>
  <si>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</si>
  <si>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</si>
  <si>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</si>
  <si>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</si>
  <si>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</si>
  <si>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</si>
  <si>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</si>
  <si>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</si>
  <si>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</si>
  <si>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</si>
  <si>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</si>
  <si>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</si>
  <si>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</si>
  <si>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</si>
  <si>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</si>
  <si>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</si>
  <si>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</si>
  <si>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</si>
  <si>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</si>
  <si>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</si>
  <si>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</si>
  <si>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</si>
  <si>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</si>
  <si>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</si>
  <si>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</si>
  <si>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</si>
  <si>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</si>
  <si>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</si>
  <si>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</si>
  <si>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</si>
  <si>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</si>
  <si>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</si>
  <si>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</si>
  <si>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</si>
  <si>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</si>
  <si>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</si>
  <si>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</si>
  <si>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</si>
  <si>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</si>
  <si>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</si>
  <si>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</si>
  <si>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</si>
  <si>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</si>
  <si>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</si>
  <si>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</si>
  <si>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</si>
  <si>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</si>
  <si>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</si>
  <si>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</si>
  <si>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</si>
  <si>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</si>
  <si>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</si>
  <si>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</si>
  <si>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</si>
  <si>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</si>
  <si>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</si>
  <si>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</si>
  <si>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</si>
  <si>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</si>
  <si>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</si>
  <si>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</si>
  <si>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</si>
  <si>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</si>
  <si>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</si>
  <si>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</si>
  <si>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</si>
  <si>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</si>
  <si>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</si>
  <si>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</si>
  <si>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</si>
  <si>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</si>
  <si>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</si>
  <si>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</si>
  <si>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</si>
  <si>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</si>
  <si>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</si>
  <si>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</si>
  <si>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</si>
  <si>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</si>
  <si>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</si>
  <si>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</si>
  <si>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</si>
  <si>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</si>
  <si>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</si>
  <si>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</si>
  <si>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</si>
  <si>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</si>
  <si>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</si>
  <si>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</si>
  <si>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</si>
  <si>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</si>
  <si>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</si>
  <si>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</si>
  <si>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</si>
  <si>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</si>
  <si>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</si>
  <si>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</si>
  <si>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</si>
  <si>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</si>
  <si>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</si>
  <si>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</si>
  <si>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</si>
  <si>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</si>
  <si>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</si>
  <si>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</si>
  <si>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</si>
  <si>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</si>
  <si>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</si>
  <si>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</si>
  <si>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</si>
  <si>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</si>
  <si>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</si>
  <si>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</si>
  <si>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</si>
  <si>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</si>
  <si>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</si>
  <si>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</si>
  <si>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</si>
  <si>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</si>
  <si>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</si>
  <si>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</si>
  <si>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</si>
  <si>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</si>
  <si>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</si>
  <si>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</si>
  <si>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</si>
  <si>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</si>
  <si>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</si>
  <si>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</si>
  <si>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</si>
  <si>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</si>
  <si>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</si>
  <si>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</si>
  <si>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</si>
  <si>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</si>
  <si>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</si>
  <si>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</si>
  <si>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</si>
  <si>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</si>
  <si>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</si>
  <si>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</si>
  <si>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</si>
  <si>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</si>
  <si>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</si>
  <si>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</si>
  <si>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</si>
  <si>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</si>
  <si>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</si>
  <si>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</si>
  <si>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</si>
  <si>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</si>
  <si>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</si>
  <si>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</si>
  <si>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</si>
  <si>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</si>
  <si>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</si>
  <si>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</si>
  <si>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</si>
  <si>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</si>
  <si>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</si>
  <si>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</si>
  <si>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</si>
  <si>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</si>
  <si>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</si>
  <si>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</si>
  <si>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</si>
  <si>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</si>
  <si>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</si>
  <si>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</si>
  <si>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</si>
  <si>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</si>
  <si>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</si>
  <si>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</si>
  <si>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</si>
  <si>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</si>
  <si>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</si>
  <si>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</si>
  <si>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</si>
  <si>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</si>
  <si>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</si>
  <si>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</si>
  <si>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</si>
  <si>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</si>
  <si>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</si>
  <si>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</si>
  <si>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</si>
  <si>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</si>
  <si>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</si>
  <si>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</si>
  <si>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</si>
  <si>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</si>
  <si>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</si>
  <si>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</si>
  <si>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</si>
  <si>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</si>
  <si>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</si>
  <si>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</si>
  <si>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</si>
  <si>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</si>
  <si>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</si>
  <si>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</si>
  <si>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</si>
  <si>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</si>
  <si>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</si>
  <si>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</si>
  <si>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</si>
  <si>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</si>
  <si>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</si>
  <si>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</si>
  <si>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</si>
  <si>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</si>
  <si>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</si>
  <si>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</si>
  <si>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</si>
  <si>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</si>
  <si>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</si>
  <si>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</si>
  <si>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</si>
  <si>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</si>
  <si>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</si>
  <si>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</si>
  <si>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</si>
  <si>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</si>
  <si>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</si>
  <si>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</si>
  <si>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</si>
  <si>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</si>
  <si>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</si>
  <si>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</si>
  <si>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</si>
  <si>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</si>
  <si>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</si>
  <si>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</si>
  <si>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</si>
  <si>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</si>
  <si>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</si>
  <si>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</si>
  <si>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</si>
  <si>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</si>
  <si>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</si>
  <si>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</si>
  <si>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</si>
  <si>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</si>
  <si>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</si>
  <si>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</si>
  <si>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</si>
  <si>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</si>
  <si>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</si>
  <si>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</si>
  <si>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</si>
  <si>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</si>
  <si>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</si>
  <si>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</si>
  <si>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</si>
  <si>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</si>
  <si>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</si>
  <si>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</si>
  <si>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</si>
  <si>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</si>
  <si>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</si>
  <si>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</si>
  <si>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</si>
  <si>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</si>
  <si>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</si>
  <si>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</si>
  <si>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</si>
  <si>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</si>
  <si>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</si>
  <si>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</si>
  <si>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</si>
  <si>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</si>
  <si>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</si>
  <si>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</si>
  <si>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</si>
  <si>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</si>
  <si>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</si>
  <si>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</si>
  <si>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</si>
  <si>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</si>
  <si>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</si>
  <si>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</si>
  <si>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</si>
  <si>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</si>
  <si>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</si>
  <si>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</si>
  <si>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</si>
  <si>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</si>
  <si>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</si>
  <si>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</si>
  <si>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</si>
  <si>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</si>
  <si>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</si>
  <si>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</si>
  <si>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</si>
  <si>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</si>
  <si>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</si>
  <si>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</si>
  <si>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</si>
  <si>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</si>
  <si>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</si>
  <si>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</si>
  <si>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</si>
  <si>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</si>
  <si>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</si>
  <si>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</si>
  <si>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</si>
  <si>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</si>
  <si>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</si>
  <si>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</si>
  <si>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</si>
  <si>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</si>
  <si>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</si>
  <si>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</si>
  <si>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</si>
  <si>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</si>
  <si>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</si>
  <si>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</si>
  <si>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</si>
  <si>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</si>
  <si>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</si>
  <si>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</si>
  <si>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</si>
  <si>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</si>
  <si>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</si>
  <si>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</si>
  <si>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</si>
  <si>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</si>
  <si>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</si>
  <si>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</si>
  <si>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</si>
  <si>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</si>
  <si>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</si>
  <si>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</si>
  <si>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</si>
  <si>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</si>
  <si>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</si>
  <si>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</si>
  <si>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</si>
  <si>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</si>
  <si>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</si>
  <si>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</si>
  <si>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</si>
  <si>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</si>
  <si>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</si>
  <si>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</si>
  <si>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</si>
  <si>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</si>
  <si>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</si>
  <si>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</si>
  <si>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</si>
  <si>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</si>
  <si>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</si>
  <si>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</si>
  <si>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</si>
  <si>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</si>
  <si>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</si>
  <si>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</si>
  <si>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</si>
  <si>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</si>
  <si>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</si>
  <si>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</si>
  <si>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</si>
  <si>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</si>
  <si>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</si>
  <si>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</si>
  <si>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</si>
  <si>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</si>
  <si>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</si>
  <si>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</si>
  <si>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</si>
  <si>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</si>
  <si>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</si>
  <si>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</si>
  <si>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</si>
  <si>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</si>
  <si>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</si>
  <si>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</si>
  <si>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</si>
  <si>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</si>
  <si>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</si>
  <si>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</si>
  <si>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</si>
  <si>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</si>
  <si>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</si>
  <si>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</si>
  <si>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</si>
  <si>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</si>
  <si>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</si>
  <si>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</si>
  <si>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</si>
  <si>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</si>
  <si>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</si>
  <si>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</si>
  <si>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</si>
  <si>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</si>
  <si>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</si>
  <si>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</si>
  <si>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</si>
  <si>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</si>
  <si>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</si>
  <si>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</si>
  <si>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</si>
  <si>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</si>
  <si>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</si>
  <si>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</si>
  <si>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</si>
  <si>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</si>
  <si>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</si>
  <si>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</si>
  <si>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</si>
  <si>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</si>
  <si>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</si>
  <si>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</si>
  <si>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</si>
  <si>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</si>
  <si>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</si>
  <si>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</si>
  <si>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</si>
  <si>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</si>
  <si>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</si>
  <si>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</si>
  <si>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</si>
  <si>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</si>
  <si>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</si>
  <si>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</si>
  <si>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</si>
  <si>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</si>
  <si>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</si>
  <si>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</si>
  <si>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</si>
  <si>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</si>
  <si>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</si>
  <si>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</si>
  <si>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</si>
  <si>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</si>
  <si>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</si>
  <si>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</si>
  <si>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</si>
  <si>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</si>
  <si>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</si>
  <si>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</si>
  <si>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</si>
  <si>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</si>
  <si>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</si>
  <si>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</si>
  <si>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</si>
  <si>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</si>
  <si>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</si>
  <si>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</si>
  <si>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</si>
  <si>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</si>
  <si>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</si>
  <si>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</si>
  <si>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</si>
  <si>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</si>
  <si>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</si>
  <si>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</si>
  <si>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</si>
  <si>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</si>
  <si>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</si>
  <si>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</si>
  <si>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</si>
  <si>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</si>
  <si>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</si>
  <si>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</si>
  <si>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</si>
  <si>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</si>
  <si>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</si>
  <si>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</si>
  <si>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</si>
  <si>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</si>
  <si>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</si>
  <si>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</si>
  <si>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</si>
  <si>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</si>
  <si>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</si>
  <si>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</si>
  <si>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</si>
  <si>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</si>
  <si>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</si>
  <si>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</si>
  <si>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</si>
  <si>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</si>
  <si>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</si>
  <si>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</si>
  <si>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</si>
  <si>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</si>
  <si>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</si>
  <si>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</si>
  <si>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</si>
  <si>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</si>
  <si>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</si>
  <si>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</si>
  <si>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</si>
  <si>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</si>
  <si>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</si>
  <si>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</si>
  <si>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</si>
  <si>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</si>
  <si>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</si>
  <si>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</si>
  <si>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</si>
  <si>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</si>
  <si>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</si>
  <si>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</si>
  <si>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</si>
  <si>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</si>
  <si>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</si>
  <si>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</si>
  <si>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</si>
  <si>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</si>
  <si>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</si>
  <si>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</si>
  <si>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</si>
  <si>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</si>
  <si>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</si>
  <si>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</si>
  <si>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</si>
  <si>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</si>
  <si>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</si>
  <si>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</si>
  <si>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</si>
  <si>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</si>
  <si>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</si>
  <si>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</si>
  <si>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</si>
  <si>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</si>
  <si>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</si>
  <si>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</si>
  <si>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</si>
  <si>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</si>
  <si>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</si>
  <si>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</si>
  <si>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</si>
  <si>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</si>
  <si>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</si>
  <si>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</si>
  <si>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</si>
  <si>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</si>
  <si>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</si>
  <si>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</si>
  <si>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</si>
  <si>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</si>
  <si>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</si>
  <si>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</si>
  <si>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</si>
  <si>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</si>
  <si>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</si>
  <si>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</si>
  <si>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</si>
  <si>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</si>
  <si>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</si>
  <si>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</si>
  <si>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</si>
  <si>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</si>
  <si>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</si>
  <si>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</si>
  <si>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</si>
  <si>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</si>
  <si>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</si>
  <si>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</si>
  <si>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</si>
  <si>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</si>
  <si>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</si>
  <si>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</si>
  <si>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</si>
  <si>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</si>
  <si>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</si>
  <si>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</si>
  <si>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</si>
  <si>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</si>
  <si>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</si>
  <si>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</si>
  <si>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</si>
  <si>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</si>
  <si>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</si>
  <si>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</si>
  <si>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</si>
  <si>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</si>
  <si>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</si>
  <si>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</si>
  <si>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</si>
  <si>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</si>
  <si>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</si>
  <si>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</si>
  <si>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</si>
  <si>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</si>
  <si>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</si>
  <si>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</si>
  <si>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</si>
  <si>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</si>
  <si>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</si>
  <si>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</si>
  <si>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</si>
  <si>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</si>
  <si>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</si>
  <si>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</si>
  <si>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</si>
  <si>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</si>
  <si>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</si>
  <si>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</si>
  <si>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</si>
  <si>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</si>
  <si>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</si>
  <si>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</si>
  <si>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</si>
  <si>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</si>
  <si>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</si>
  <si>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</si>
  <si>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</si>
  <si>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</si>
  <si>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</si>
  <si>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</si>
  <si>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</si>
  <si>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</si>
  <si>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</si>
  <si>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</si>
  <si>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</si>
  <si>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</si>
  <si>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</si>
  <si>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</si>
  <si>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</si>
  <si>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</si>
  <si>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</si>
  <si>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</si>
  <si>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</si>
  <si>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</si>
  <si>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</si>
  <si>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</si>
  <si>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</si>
  <si>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</si>
  <si>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</si>
  <si>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</si>
  <si>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</si>
  <si>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</si>
  <si>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</si>
  <si>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</si>
  <si>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</si>
  <si>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</si>
  <si>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</si>
  <si>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</si>
  <si>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</si>
  <si>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</si>
  <si>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</si>
  <si>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</si>
  <si>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</si>
  <si>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</si>
  <si>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</si>
  <si>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</si>
  <si>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</si>
  <si>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</si>
  <si>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</si>
  <si>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</si>
  <si>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</si>
  <si>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</si>
  <si>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</si>
  <si>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</si>
  <si>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</si>
  <si>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</si>
  <si>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</si>
  <si>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</si>
  <si>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</si>
  <si>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</si>
  <si>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</si>
  <si>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</si>
  <si>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</si>
  <si>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</si>
  <si>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</si>
  <si>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</si>
  <si>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</si>
  <si>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</si>
  <si>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</si>
  <si>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</si>
  <si>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</si>
  <si>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</si>
  <si>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</si>
  <si>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</si>
  <si>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</si>
  <si>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</si>
  <si>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</si>
  <si>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</si>
  <si>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</si>
  <si>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</si>
  <si>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</si>
  <si>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</si>
  <si>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</si>
  <si>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</si>
  <si>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</si>
  <si>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</si>
  <si>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</si>
  <si>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</si>
  <si>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</si>
  <si>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</si>
  <si>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</si>
  <si>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</si>
  <si>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</si>
  <si>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</si>
  <si>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</si>
  <si>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</si>
  <si>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</si>
  <si>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</si>
  <si>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</si>
  <si>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</si>
  <si>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</si>
  <si>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</si>
  <si>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</si>
  <si>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</si>
  <si>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</si>
  <si>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</si>
  <si>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</si>
  <si>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</si>
  <si>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</si>
  <si>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</si>
  <si>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</si>
  <si>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</si>
  <si>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</si>
  <si>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</si>
  <si>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</si>
  <si>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</si>
  <si>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</si>
  <si>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</si>
  <si>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</si>
  <si>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</si>
  <si>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</si>
  <si>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</si>
  <si>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</si>
  <si>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</si>
  <si>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</si>
  <si>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</si>
  <si>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</si>
  <si>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</si>
  <si>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</si>
  <si>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</si>
  <si>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</si>
  <si>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</si>
  <si>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</si>
  <si>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</si>
  <si>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</si>
  <si>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</si>
  <si>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</si>
  <si>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</si>
  <si>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</si>
  <si>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</si>
  <si>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</si>
  <si>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</si>
  <si>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</si>
  <si>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</si>
  <si>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</si>
  <si>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</si>
  <si>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</si>
  <si>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</si>
  <si>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</si>
  <si>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</si>
  <si>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</si>
  <si>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</si>
  <si>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</si>
  <si>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</si>
  <si>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</si>
  <si>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</si>
  <si>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</si>
  <si>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</si>
  <si>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</si>
  <si>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</si>
  <si>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</si>
  <si>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</si>
  <si>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</si>
  <si>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</si>
  <si>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</si>
  <si>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</si>
  <si>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</si>
  <si>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</si>
  <si>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</si>
  <si>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</si>
  <si>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</si>
  <si>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</si>
  <si>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</si>
  <si>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</si>
  <si>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</si>
  <si>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</si>
  <si>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</si>
  <si>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</si>
  <si>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</si>
  <si>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</si>
  <si>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</si>
  <si>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</si>
  <si>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</si>
  <si>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</si>
  <si>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</si>
  <si>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</si>
  <si>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</si>
  <si>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</si>
  <si>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</si>
  <si>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</si>
  <si>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</si>
  <si>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</si>
  <si>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</si>
  <si>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</si>
  <si>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</si>
  <si>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</si>
  <si>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</si>
  <si>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</si>
  <si>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</si>
  <si>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</si>
  <si>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</si>
  <si>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</si>
  <si>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</si>
  <si>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</si>
  <si>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</si>
  <si>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</si>
  <si>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</si>
  <si>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</si>
  <si>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</si>
  <si>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</si>
  <si>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</si>
  <si>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</si>
  <si>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</si>
  <si>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</si>
  <si>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</si>
  <si>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</si>
  <si>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</si>
  <si>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</si>
  <si>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</si>
  <si>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</si>
  <si>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</si>
  <si>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</si>
  <si>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</si>
  <si>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</si>
  <si>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</si>
  <si>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</si>
  <si>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</si>
  <si>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</si>
  <si>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</si>
  <si>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</si>
  <si>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</si>
  <si>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</si>
  <si>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</si>
  <si>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</si>
  <si>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</si>
  <si>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</si>
  <si>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</si>
  <si>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</si>
  <si>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</si>
  <si>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</si>
  <si>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</si>
  <si>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</si>
  <si>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</si>
  <si>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</si>
  <si>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</si>
  <si>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</si>
  <si>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</si>
  <si>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</si>
  <si>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</si>
  <si>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</si>
  <si>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</si>
  <si>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</si>
  <si>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</si>
  <si>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</si>
  <si>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</si>
  <si>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</si>
  <si>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</si>
  <si>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</si>
  <si>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</si>
  <si>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</si>
  <si>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</si>
  <si>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</si>
  <si>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</si>
  <si>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</si>
  <si>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</si>
  <si>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</si>
  <si>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</si>
  <si>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</si>
  <si>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</si>
  <si>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</si>
  <si>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</si>
  <si>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</si>
  <si>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</si>
  <si>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</si>
  <si>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</si>
  <si>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</si>
  <si>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</si>
  <si>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</si>
  <si>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</si>
  <si>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</si>
  <si>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</si>
  <si>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</si>
  <si>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</si>
  <si>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</si>
  <si>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</si>
  <si>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</si>
  <si>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</si>
  <si>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</si>
  <si>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</si>
  <si>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</si>
  <si>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</si>
  <si>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</si>
  <si>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</si>
  <si>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</si>
  <si>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</si>
  <si>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</si>
  <si>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</si>
  <si>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</si>
  <si>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</si>
  <si>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</si>
  <si>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</si>
  <si>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</si>
  <si>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</si>
  <si>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</si>
  <si>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</si>
  <si>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</si>
  <si>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</si>
  <si>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</si>
  <si>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</si>
  <si>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</si>
  <si>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</si>
  <si>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</si>
  <si>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</si>
  <si>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</si>
  <si>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</si>
  <si>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</si>
  <si>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</si>
  <si>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</si>
  <si>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</si>
  <si>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</si>
  <si>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</si>
  <si>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</si>
  <si>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</si>
  <si>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</si>
  <si>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</si>
  <si>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</si>
  <si>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</si>
  <si>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</si>
  <si>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</si>
  <si>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</si>
  <si>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</si>
  <si>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</si>
  <si>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</si>
  <si>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</si>
  <si>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</si>
  <si>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</si>
  <si>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</si>
  <si>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</si>
  <si>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</si>
  <si>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</si>
  <si>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</si>
  <si>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</si>
  <si>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</si>
  <si>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</si>
  <si>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</si>
  <si>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</si>
  <si>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</si>
  <si>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</si>
  <si>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</si>
  <si>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</si>
  <si>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</si>
  <si>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</si>
  <si>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</si>
  <si>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</si>
  <si>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</si>
  <si>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</si>
  <si>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</si>
  <si>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</si>
  <si>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</si>
  <si>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</si>
  <si>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</si>
  <si>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</si>
  <si>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</si>
  <si>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</si>
  <si>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</si>
  <si>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</si>
  <si>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</si>
  <si>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</si>
  <si>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</si>
  <si>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</si>
  <si>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</si>
  <si>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</si>
  <si>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</si>
  <si>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</si>
  <si>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</si>
  <si>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</si>
  <si>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</si>
  <si>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</si>
  <si>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</si>
  <si>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</si>
  <si>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</si>
  <si>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</si>
  <si>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</si>
  <si>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</si>
  <si>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</si>
  <si>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</si>
  <si>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</si>
  <si>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</si>
  <si>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</si>
  <si>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</si>
  <si>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</si>
  <si>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</si>
  <si>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</si>
  <si>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</si>
  <si>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</si>
  <si>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</si>
  <si>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</si>
  <si>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</si>
  <si>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</si>
  <si>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</si>
  <si>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</si>
  <si>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</si>
  <si>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</si>
  <si>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</si>
  <si>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</si>
  <si>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</si>
  <si>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</si>
  <si>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</si>
  <si>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</si>
  <si>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</si>
  <si>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</si>
  <si>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</si>
  <si>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</si>
  <si>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</si>
  <si>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</si>
  <si>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</si>
  <si>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</si>
  <si>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</si>
  <si>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</si>
  <si>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</si>
  <si>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</si>
  <si>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</si>
  <si>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</si>
  <si>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</si>
  <si>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</si>
  <si>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</si>
  <si>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</si>
  <si>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</si>
  <si>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</si>
  <si>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</si>
  <si>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</si>
  <si>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</si>
  <si>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</si>
  <si>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</si>
  <si>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</si>
  <si>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</si>
  <si>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</si>
  <si>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</si>
  <si>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</si>
  <si>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</si>
  <si>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</si>
  <si>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</si>
  <si>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</si>
  <si>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</si>
  <si>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</si>
  <si>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</si>
  <si>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</si>
  <si>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</si>
  <si>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</si>
  <si>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</si>
  <si>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</si>
  <si>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</si>
  <si>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</si>
  <si>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</si>
  <si>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</si>
  <si>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</si>
  <si>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</si>
  <si>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</si>
  <si>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</si>
  <si>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</si>
  <si>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</si>
  <si>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</si>
  <si>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</si>
  <si>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</si>
  <si>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</si>
  <si>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</si>
  <si>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</si>
  <si>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</si>
  <si>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</si>
  <si>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</si>
  <si>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</si>
  <si>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</si>
  <si>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</si>
  <si>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</si>
  <si>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</si>
  <si>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</si>
  <si>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</si>
  <si>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</si>
  <si>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</si>
  <si>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</si>
  <si>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</si>
  <si>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</si>
  <si>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</si>
  <si>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</si>
  <si>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</si>
  <si>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</si>
  <si>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</si>
  <si>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</si>
  <si>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</si>
  <si>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</si>
  <si>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</si>
  <si>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</si>
  <si>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</si>
  <si>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</si>
  <si>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</si>
  <si>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</si>
  <si>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</si>
  <si>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</si>
  <si>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</si>
  <si>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</si>
  <si>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</si>
  <si>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</si>
  <si>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</si>
  <si>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</si>
  <si>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</si>
  <si>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</si>
  <si>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</si>
  <si>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</si>
  <si>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</si>
  <si>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</si>
  <si>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</si>
  <si>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</si>
  <si>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</si>
  <si>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</si>
  <si>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</si>
  <si>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</si>
  <si>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</si>
  <si>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</si>
  <si>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</si>
  <si>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</si>
  <si>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</si>
  <si>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</si>
  <si>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</si>
  <si>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</si>
  <si>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</si>
  <si>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</si>
  <si>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</si>
  <si>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</si>
  <si>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</si>
  <si>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</si>
  <si>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</si>
  <si>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</si>
  <si>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</si>
  <si>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</si>
  <si>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</si>
  <si>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</si>
  <si>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</si>
  <si>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</si>
  <si>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</si>
  <si>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</si>
  <si>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</si>
  <si>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</si>
  <si>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</si>
  <si>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</si>
  <si>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</si>
  <si>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</si>
  <si>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</si>
  <si>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</si>
  <si>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</si>
  <si>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</si>
  <si>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</si>
  <si>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</si>
  <si>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</si>
  <si>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</si>
  <si>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</si>
  <si>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</si>
  <si>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</si>
  <si>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</si>
  <si>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</si>
  <si>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</si>
  <si>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</si>
  <si>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</si>
  <si>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</si>
  <si>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</si>
  <si>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</si>
  <si>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</si>
  <si>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</si>
  <si>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</si>
  <si>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</si>
  <si>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</si>
  <si>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</si>
  <si>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</si>
  <si>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</si>
  <si>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</si>
  <si>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</si>
  <si>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</si>
  <si>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</si>
  <si>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</si>
  <si>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</si>
  <si>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</si>
  <si>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</si>
  <si>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</si>
  <si>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</si>
  <si>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</si>
  <si>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</si>
  <si>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</si>
  <si>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</si>
  <si>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</si>
  <si>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</si>
  <si>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</si>
  <si>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</si>
  <si>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</si>
  <si>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</si>
  <si>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</si>
  <si>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</si>
  <si>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</si>
  <si>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</si>
  <si>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</si>
  <si>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</si>
  <si>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</si>
  <si>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</si>
  <si>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</si>
  <si>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</si>
  <si>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</si>
  <si>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</si>
  <si>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</si>
  <si>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</si>
  <si>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</si>
  <si>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</si>
  <si>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</si>
  <si>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</si>
  <si>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</si>
  <si>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</si>
  <si>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</si>
  <si>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</si>
  <si>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</si>
  <si>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</si>
  <si>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</si>
  <si>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</si>
  <si>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</si>
  <si>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</si>
  <si>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</si>
  <si>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</si>
  <si>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</si>
  <si>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</si>
  <si>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</si>
  <si>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</si>
  <si>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</si>
  <si>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</si>
  <si>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</si>
  <si>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</si>
  <si>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</si>
  <si>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</si>
  <si>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</si>
  <si>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</si>
  <si>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</si>
  <si>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</si>
  <si>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</si>
  <si>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</si>
  <si>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</si>
  <si>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</si>
  <si>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</si>
  <si>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</si>
  <si>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</si>
  <si>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</si>
  <si>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</si>
  <si>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</si>
  <si>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</si>
  <si>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</si>
  <si>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</si>
  <si>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</si>
  <si>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</si>
  <si>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</si>
  <si>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</si>
  <si>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</si>
  <si>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</si>
  <si>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</si>
  <si>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</si>
  <si>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</si>
  <si>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</si>
  <si>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</si>
  <si>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</si>
  <si>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</si>
  <si>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</si>
  <si>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</si>
  <si>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</si>
  <si>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</si>
  <si>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</si>
  <si>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</si>
  <si>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</si>
  <si>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</si>
  <si>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</si>
  <si>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</si>
  <si>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</si>
  <si>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</si>
  <si>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</si>
  <si>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</si>
  <si>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</si>
  <si>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</si>
  <si>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</si>
  <si>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</si>
  <si>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</si>
  <si>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</si>
  <si>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</si>
  <si>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</si>
  <si>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</si>
  <si>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</si>
  <si>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</si>
  <si>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</si>
  <si>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</si>
  <si>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</si>
  <si>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</si>
  <si>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</si>
  <si>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</si>
  <si>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</si>
  <si>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</si>
  <si>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</si>
  <si>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</si>
  <si>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</si>
  <si>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</si>
  <si>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</si>
  <si>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</si>
  <si>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</si>
  <si>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</si>
  <si>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</si>
  <si>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</si>
  <si>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</si>
  <si>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</si>
  <si>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</si>
  <si>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</si>
  <si>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</si>
  <si>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</si>
  <si>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</si>
  <si>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</si>
  <si>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</si>
  <si>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</si>
  <si>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</si>
  <si>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</si>
  <si>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</si>
  <si>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</si>
  <si>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</si>
  <si>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</si>
  <si>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</si>
  <si>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</si>
  <si>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</si>
  <si>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</si>
  <si>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</si>
  <si>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</si>
  <si>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</si>
  <si>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</si>
  <si>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</si>
  <si>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</si>
  <si>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</si>
  <si>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</si>
  <si>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</si>
  <si>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</si>
  <si>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</si>
  <si>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</si>
  <si>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</si>
  <si>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</si>
  <si>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</si>
  <si>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</si>
  <si>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</si>
  <si>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</si>
  <si>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</si>
  <si>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</si>
  <si>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</si>
  <si>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</si>
  <si>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</si>
  <si>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</si>
  <si>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</si>
  <si>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</si>
  <si>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</si>
  <si>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</si>
  <si>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</si>
  <si>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</si>
  <si>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</si>
  <si>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</si>
  <si>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</si>
  <si>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</si>
  <si>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</si>
  <si>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</si>
  <si>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</si>
  <si>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</si>
  <si>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</si>
  <si>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</si>
  <si>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</si>
  <si>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</si>
  <si>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</si>
  <si>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</si>
  <si>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</si>
  <si>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</si>
  <si>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</si>
  <si>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</si>
  <si>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</si>
  <si>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</si>
  <si>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</si>
  <si>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</si>
  <si>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</si>
  <si>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</si>
  <si>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</si>
  <si>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</si>
  <si>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</si>
  <si>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</si>
  <si>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</si>
  <si>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</si>
  <si>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</si>
  <si>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</si>
  <si>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</si>
  <si>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</si>
  <si>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</si>
  <si>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</si>
  <si>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</si>
  <si>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</si>
  <si>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</si>
  <si>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</si>
  <si>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</si>
  <si>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</si>
  <si>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</si>
  <si>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</si>
  <si>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</si>
  <si>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</si>
  <si>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</si>
  <si>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</si>
  <si>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</si>
  <si>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</si>
  <si>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</si>
  <si>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</si>
  <si>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</si>
  <si>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</si>
  <si>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</si>
  <si>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</si>
  <si>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</si>
  <si>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</si>
  <si>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</si>
  <si>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</si>
  <si>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</si>
  <si>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</si>
  <si>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</si>
  <si>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</si>
  <si>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</si>
  <si>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</si>
  <si>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</si>
  <si>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</si>
  <si>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</si>
  <si>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</si>
  <si>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</si>
  <si>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</si>
  <si>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</si>
  <si>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</si>
  <si>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</si>
  <si>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</si>
  <si>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</si>
  <si>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</si>
  <si>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</si>
  <si>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</si>
  <si>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</si>
  <si>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</si>
  <si>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</si>
  <si>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</si>
  <si>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</si>
  <si>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</si>
  <si>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</si>
  <si>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</si>
  <si>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</si>
  <si>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</si>
  <si>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</si>
  <si>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</si>
  <si>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</si>
  <si>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</si>
  <si>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</si>
  <si>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</si>
  <si>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</si>
  <si>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</si>
  <si>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</si>
  <si>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</si>
  <si>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</si>
  <si>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</si>
  <si>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</si>
  <si>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</si>
  <si>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</si>
  <si>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</si>
  <si>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</si>
  <si>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</si>
  <si>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</si>
  <si>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</si>
  <si>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</si>
  <si>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</si>
  <si>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</si>
  <si>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</si>
  <si>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</si>
  <si>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</si>
  <si>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</si>
  <si>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</si>
  <si>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</si>
  <si>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</si>
  <si>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</si>
  <si>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</si>
  <si>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</si>
  <si>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</si>
  <si>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</si>
  <si>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</si>
  <si>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</si>
  <si>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</si>
  <si>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</si>
  <si>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</si>
  <si>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</si>
  <si>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</si>
  <si>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</si>
  <si>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</si>
  <si>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</si>
  <si>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</si>
  <si>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</si>
  <si>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</si>
  <si>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</si>
  <si>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</si>
  <si>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</si>
  <si>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</si>
  <si>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</si>
  <si>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</si>
  <si>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</si>
  <si>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</si>
  <si>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</si>
  <si>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</si>
  <si>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</si>
  <si>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</si>
  <si>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</si>
  <si>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</si>
  <si>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</si>
  <si>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</si>
  <si>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</si>
  <si>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</si>
  <si>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</si>
  <si>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</si>
  <si>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</si>
  <si>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</si>
  <si>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</si>
  <si>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</si>
  <si>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</si>
  <si>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</si>
  <si>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</si>
  <si>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</si>
  <si>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</si>
  <si>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</si>
  <si>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</si>
  <si>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</si>
  <si>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</si>
  <si>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</si>
  <si>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</si>
  <si>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</si>
  <si>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</si>
  <si>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</si>
  <si>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</si>
  <si>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</si>
  <si>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</si>
  <si>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</si>
  <si>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</si>
  <si>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</si>
  <si>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</si>
  <si>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</si>
  <si>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</si>
  <si>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</si>
  <si>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</si>
  <si>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</si>
  <si>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</si>
  <si>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</si>
  <si>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</si>
  <si>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</si>
  <si>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</si>
  <si>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</si>
  <si>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</si>
  <si>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</si>
  <si>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</si>
  <si>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</si>
  <si>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</si>
  <si>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</si>
  <si>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</si>
  <si>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</si>
  <si>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</si>
  <si>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</si>
  <si>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</si>
  <si>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</si>
  <si>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</si>
  <si>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</si>
  <si>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</si>
  <si>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</si>
  <si>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</si>
  <si>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</si>
  <si>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</si>
  <si>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</si>
  <si>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</si>
  <si>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</si>
  <si>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</si>
  <si>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</si>
  <si>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</si>
  <si>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</si>
  <si>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</si>
  <si>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</si>
  <si>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</si>
  <si>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</si>
  <si>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</si>
  <si>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</si>
  <si>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</si>
  <si>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</si>
  <si>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</si>
  <si>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</si>
  <si>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</si>
  <si>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</si>
  <si>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</si>
  <si>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</si>
  <si>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</si>
  <si>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</si>
  <si>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</si>
  <si>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</si>
  <si>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</si>
  <si>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</si>
  <si>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</si>
  <si>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</si>
  <si>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</si>
  <si>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</si>
  <si>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</si>
  <si>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</si>
  <si>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</si>
  <si>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</si>
  <si>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</si>
  <si>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</si>
  <si>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</si>
  <si>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</si>
  <si>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</si>
  <si>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</si>
  <si>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</si>
  <si>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</si>
  <si>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</si>
  <si>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</si>
  <si>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</si>
  <si>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</si>
  <si>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</si>
  <si>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</si>
  <si>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</si>
  <si>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</si>
  <si>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</si>
  <si>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</si>
  <si>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</si>
  <si>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</si>
  <si>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</si>
  <si>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</si>
  <si>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</si>
  <si>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</si>
  <si>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</si>
  <si>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</si>
  <si>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</si>
  <si>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</si>
  <si>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</si>
  <si>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</si>
  <si>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</si>
  <si>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</si>
  <si>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</si>
  <si>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</si>
  <si>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</si>
  <si>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</si>
  <si>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</si>
  <si>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</si>
  <si>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</si>
  <si>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</si>
  <si>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</si>
  <si>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</si>
  <si>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</si>
  <si>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</si>
  <si>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</si>
  <si>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</si>
  <si>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</si>
  <si>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</si>
  <si>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</si>
  <si>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</si>
  <si>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</si>
  <si>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</si>
  <si>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</si>
  <si>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</si>
  <si>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</si>
  <si>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</si>
  <si>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</si>
  <si>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</si>
  <si>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</si>
  <si>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</si>
  <si>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</si>
  <si>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</si>
  <si>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</si>
  <si>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</si>
  <si>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</si>
  <si>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</si>
  <si>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</si>
  <si>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</si>
  <si>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</si>
  <si>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</si>
  <si>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</si>
  <si>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</si>
  <si>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</si>
  <si>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</si>
  <si>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</si>
  <si>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</si>
  <si>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</si>
  <si>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</si>
  <si>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</si>
  <si>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</si>
  <si>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</si>
  <si>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</si>
  <si>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</si>
  <si>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</si>
  <si>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</si>
  <si>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</si>
  <si>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</si>
  <si>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</si>
  <si>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</si>
  <si>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</si>
  <si>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</si>
  <si>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</si>
  <si>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</si>
  <si>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</si>
  <si>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</si>
  <si>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</si>
  <si>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</si>
  <si>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</si>
  <si>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</si>
  <si>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</si>
  <si>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</si>
  <si>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</si>
  <si>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</si>
  <si>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</si>
  <si>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</si>
  <si>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</si>
  <si>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</si>
  <si>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</si>
  <si>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</si>
  <si>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</si>
  <si>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</si>
  <si>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</si>
  <si>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</si>
  <si>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</si>
  <si>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</si>
  <si>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</si>
  <si>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</si>
  <si>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</si>
  <si>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</si>
  <si>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</si>
  <si>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</si>
  <si>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</si>
  <si>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</si>
  <si>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</si>
  <si>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</si>
  <si>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</si>
  <si>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</si>
  <si>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</si>
  <si>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</si>
  <si>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</si>
  <si>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</si>
  <si>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</si>
  <si>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</si>
  <si>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</si>
  <si>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</si>
  <si>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</si>
  <si>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</si>
  <si>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</si>
  <si>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</si>
  <si>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</si>
  <si>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</si>
  <si>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</si>
  <si>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</si>
  <si>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</si>
  <si>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</si>
  <si>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</si>
  <si>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</si>
  <si>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</si>
  <si>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</si>
  <si>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</si>
  <si>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</si>
  <si>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</si>
  <si>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</si>
  <si>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</si>
  <si>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</si>
  <si>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</si>
  <si>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</si>
  <si>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</si>
  <si>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</si>
  <si>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</si>
  <si>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</si>
  <si>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</si>
  <si>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</si>
  <si>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</si>
  <si>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</si>
  <si>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</si>
  <si>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</si>
  <si>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</si>
  <si>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</si>
  <si>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</si>
  <si>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</si>
  <si>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</si>
  <si>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</si>
  <si>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</si>
  <si>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</si>
  <si>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</si>
  <si>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</si>
  <si>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</si>
  <si>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</si>
  <si>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</si>
  <si>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</si>
  <si>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</si>
  <si>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</si>
  <si>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</si>
  <si>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</si>
  <si>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</si>
  <si>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</si>
  <si>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</si>
  <si>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</si>
  <si>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</si>
  <si>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</si>
  <si>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</si>
  <si>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</si>
  <si>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</si>
  <si>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</si>
  <si>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</si>
  <si>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</si>
  <si>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</si>
  <si>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</si>
  <si>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</si>
  <si>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</si>
  <si>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</si>
  <si>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</si>
  <si>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</si>
  <si>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</si>
  <si>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</si>
  <si>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</si>
  <si>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</si>
  <si>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</si>
  <si>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</si>
  <si>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</si>
  <si>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</si>
  <si>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</si>
  <si>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</si>
  <si>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</si>
  <si>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</si>
  <si>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</si>
  <si>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</si>
  <si>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</si>
  <si>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</si>
  <si>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PCM-20251123-00000488</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</si>
  <si>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</si>
  <si>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</si>
  <si>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</si>
  <si>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</si>
  <si>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</si>
  <si>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</si>
  <si>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</si>
  <si>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</si>
  <si>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</si>
  <si>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</si>
  <si>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</si>
  <si>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</si>
  <si>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Team near the site</t>
  </si>
  <si>
    <t>PCM-20251123-00000482</t>
  </si>
  <si>
    <t xml:space="preserve">Sceco outage in ZHR area and scattered sites , 1 team engaged to secure HUB WDS9461  ETA  60 mins
2nd team engaged to secure HUB KHNJ0848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</si>
</sst>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321.38604293981189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2.8913310183270369E-2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45984.334468865738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45984.334468865738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45984.334468865738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45984.334468865738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45984.334468865738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45984.334468865738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45984.334468865738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45984.334468865738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45984.334468865738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45984.334468865738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45984.334468865738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45984.334468865738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45984.334468865738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45984.334468865738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45984.334468865738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45984.334468865738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45984.334468865738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45984.334468865738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45984.334468865738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45984.334468865738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45984.334468865738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45984.334468865738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45984.334468865738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45984.334468865738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45984.334468865738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45984.334468865738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45984.334468865738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45984.334468865738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45984.334468865738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45984.334468865738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45984.334468865738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45984.334468865738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159.33463090277655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8.2952662036404945E-2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45984.334468865738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45984.334468865738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45984.334468865738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45984.334468865738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45984.334468865738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45984.334468865738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45984.334468865738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45984.334468865738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45984.334468865738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45984.334468865738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45984.334468865738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45984.334468865738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45984.334468865738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45984.334468865738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45984.334468865738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45984.334468865738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45984.334468865738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45984.334468865738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45984.334468865738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45984.334468865738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45984.334468865738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45984.334468865738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45984.334468865738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45984.334468865738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45984.334468865738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45984.334468865738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45984.334468865738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45984.334468865738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45984.334468865738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45984.334468865738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45984.334468865738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45984.334468865738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45984.334468865738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45984.334468865738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45984.334468865738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45984.334468865738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45984.334468865738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45984.334468865738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45984.334468865738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45984.334468865738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45984.334468865738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45984.334468865738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45984.334468865738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45984.334468865738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45984.334468865738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45984.334468865738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45984.334468865738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45984.334468865738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45984.334468865738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45984.334468865738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45984.334468865738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45984.334468865738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45984.334468865738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45984.334468865738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45984.334468865738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45984.334468865738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45984.334468865738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45984.334468865738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45984.334468865738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45984.334468865738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45984.334468865738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45984.334468865738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45984.334468865738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45984.334468865738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45984.334468865738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45984.334468865738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45984.334468865738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45984.334468865738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45984.334468865738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45984.334468865738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45984.334468865738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45984.334468865738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45984.334468865738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45984.334468865738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45984.334468865738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45984.334468865738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45984.334468865738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45984.334468865738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45984.334468865738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45984.334468865738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45984.334468865738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45984.334468865738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45984.334468865738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45984.334468865738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45984.334468865738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45984.334468865738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45984.334468865738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45984.334468865738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45984.334468865738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45984.334468865738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45984.334468865738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45984.334468865738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45984.334468865738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45984.334468865738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45984.334468865738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45984.334468865738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45984.334468865738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45984.334468865738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45984.334468865738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45984.334468865738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45984.334468865738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45984.334468865738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45984.334468865738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45984.334468865738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45984.334468865738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45984.334468865738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45984.334468865738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45984.334468865738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45984.334468865738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45984.334468865738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45984.334468865738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45984.334468865738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45984.334468865738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45984.334468865738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45984.334468865738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45984.334468865738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45984.334468865738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45984.334468865738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45984.334468865738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45984.334468865738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45984.334468865738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45984.334468865738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45984.334468865738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45984.334468865738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45984.334468865738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45984.334468865738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45984.334468865738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45984.334468865738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45984.334468865738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45984.334468865738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45984.334468865738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45984.334468865738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45984.334468865738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45984.334468865738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45984.334468865738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45984.334468865738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45984.334468865738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45984.334468865738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45984.334468865738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45984.334468865738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45984.334468865738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45984.334468865738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45984.334468865738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45984.334468865738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45984.334468865738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45984.334468865738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45984.334468865738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45984.334468865738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45984.334468865738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45984.334468865738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45984.334468865738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45984.334468865738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45984.334468865738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45984.334468865738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45984.334468865738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45984.334468865738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45984.334468865738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45984.334468865738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45984.334468865738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45984.334468865738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45984.334468865738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45984.334468865738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45984.334468865738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45984.334468865738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45984.334468865738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45984.334468865738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45984.334468865738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45984.334468865738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45984.334468865738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45984.334468865738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45984.334468865738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45984.334468865738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45984.334468865738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45984.334468865738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45984.334468865738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45984.334468865738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45984.334468865738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45984.334468865738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45984.334468865738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45984.334468865738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45984.334468865738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45984.334468865738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45984.334468865738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45984.334468865738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45984.334468865738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45984.334468865738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45984.334468865738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45984.334468865738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45984.334468865738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45984.334468865738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45984.334468865738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45984.334468865738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45984.334468865738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45984.334468865738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45984.334468865738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45984.334468865738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45984.334468865738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45984.334468865738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45984.334468865738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45984.334468865738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45984.334468865738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45984.334468865738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45984.334468865738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45984.334468865738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45984.334468865738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45984.334468865738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45984.334468865738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45984.334468865738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45984.334468865738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45984.334468865738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45984.334468865738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45984.334468865738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45984.334468865738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45984.334468865738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45984.334468865738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45984.334468865738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45984.334468865738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45984.334468865738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45984.334468865738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45984.334468865738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45984.334468865738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45984.334468865738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45984.334468865738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45984.334468865738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45984.334468865738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45984.334468865738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45984.334468865738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45984.334468865738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45984.334468865738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45984.334468865738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45984.334468865738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45984.334468865738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45984.334468865738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45984.334468865738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45984.334468865738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45984.334468865738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45984.334468865738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45984.334468865738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45984.334468865738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45984.334468865738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45984.334468865738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45984.334468865738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45984.334468865738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45984.334468865738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45984.334468865738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45984.334468865738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45984.334468865738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45984.334468865738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45984.334468865738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45984.334468865738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45984.334468865738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45984.334468865738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45984.334468865738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45984.334468865738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45984.334468865738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45984.334468865738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45984.334468865738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45984.334468865738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45984.334468865738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45984.334468865738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45984.334468865738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45984.334468865738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45984.334468865738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45984.334468865738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45984.334468865738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45984.334468865738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45984.334468865738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45984.334468865738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45984.334468865738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45984.334468865738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45984.334468865738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45984.334468865738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45984.334468865738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45984.334468865738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45984.334468865738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45984.334468865738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45984.334468865738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45984.334468865738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45984.334468865738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45984.334468865738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45984.334468865738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45984.334468865738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45984.334468865738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45984.334468865738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45984.334468865738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45984.334468865738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45984.334468865738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45984.334468865738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45984.334468865738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45984.334468865738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45984.334468865738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45984.334468865738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45984.334468865738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45984.334468865738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45984.334468865738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45984.334468865738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45984.334468865738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45984.334468865738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45984.334468865738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45984.334468865738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45984.334468865738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45984.334468865738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45984.334468865738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45984.334468865738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45984.334468865738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45984.334468865738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45984.334468865738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45984.334468865738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45984.334468865738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45984.334468865738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45984.334468865738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45984.334468865738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45984.334468865738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45984.334468865738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45984.334468865738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45984.334468865738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45984.334468865738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45984.334468865738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45984.334468865738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45984.334468865738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45984.334468865738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45984.334468865738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45984.334468865738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45984.334468865738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45984.334468865738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45984.334468865738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45984.334468865738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45984.334468865738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45984.334468865738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45984.334468865738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45984.334468865738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45984.334468865738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45984.334468865738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45984.334468865738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45984.334468865738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45984.334468865738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45984.334468865738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45984.334468865738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45984.334468865738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45984.334468865738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45984.334468865738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45984.334468865738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45984.334468865738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45984.334468865738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45984.334468865738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45984.334468865738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45984.334468865738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45984.334468865738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45984.334468865738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45984.334468865738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45984.334468865738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45984.334468865738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45984.334468865738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45984.334468865738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45984.334468865738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45984.334468865738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45984.334468865738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45984.334468865738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45984.334468865738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45984.334468865738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45984.334468865738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45984.334468865738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45984.334468865738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45984.334468865738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45984.334468865738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45984.334468865738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45984.334468865738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45984.334468865738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45984.334468865738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45984.334468865738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45984.334468865738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45984.334468865738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45984.334468865738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45984.334468865738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45984.334468865738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45984.334468865738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45984.334468865738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45984.334468865738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45984.334468865738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45984.334468865738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45984.334468865738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45984.334468865738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45984.334468865738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45984.334468865738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45984.334468865738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45984.334468865738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45984.334468865738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45984.334468865738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45984.334468865738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45984.334468865738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45984.334468865738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45984.334468865738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45984.334468865738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45984.334468865738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45984.334468865738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45984.334468865738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45984.334468865738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45984.334468865738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45984.334468865738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45984.334468865738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45984.334468865738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45984.334468865738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45984.334468865738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45984.334468865738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45984.334468865738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45984.334468865738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45984.334468865738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45984.334468865738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45984.334468865738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45984.334468865738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45984.334468865738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45984.334468865738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45984.334468865738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45984.334468865738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45984.334468865738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45984.334468865738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45984.334468865738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45984.334468865738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45984.334468865738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45984.334468865738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45984.334468865738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45984.334468865738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45984.334468865738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45984.334468865738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45984.334468865738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45984.334468865738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45984.334468865738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45984.334468865738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45984.334468865738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45984.334468865738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45984.334468865738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45984.334468865738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45984.334468865738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45984.334468865738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45984.334468865738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45984.334468865738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45984.334468865738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45984.334468865738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45984.334468865738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45984.334468865738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45984.334468865738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45984.334468865738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45984.334468865738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45984.334468865738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45984.334468865738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45984.334468865738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45984.334468865738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45984.334468865738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45984.334468865738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45984.334468865738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45984.334468865738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45984.334468865738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45984.334468865738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45984.334468865738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45984.334468865738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45984.334468865738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45984.334468865738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45984.334468865738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45984.334468865738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45984.334468865738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45984.334468865738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45984.334468865738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45984.334468865738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45984.334468865738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45984.334468865738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45984.334468865738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45984.334468865738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45984.334468865738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45984.334468865738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45984.334468865738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45984.334468865738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45984.334468865738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45984.334468865738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45984.334468865738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45984.334468865738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45984.334468865738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45984.334468865738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45984.334468865738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45984.334468865738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45984.334468865738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45984.334468865738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45984.334468865738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45984.334468865738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45984.334468865738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45984.334468865738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45984.334468865738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45984.334468865738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45984.334468865738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45984.334468865738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45984.334468865738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45984.334468865738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45984.334468865738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45984.334468865738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45984.334468865738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45984.334468865738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45984.334468865738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45984.334468865738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45984.334468865738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45984.334468865738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45984.334468865738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45984.334468865738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45984.334468865738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45984.334468865738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45984.334468865738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45984.334468865738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45984.334468865738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45984.334468865738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45984.334468865738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45984.334468865738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45984.334468865738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45984.334468865738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45984.334468865738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45984.334468865738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45984.334468865738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45984.334468865738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45984.334468865738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45984.334468865738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45984.334468865738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45984.334468865738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45984.334468865738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45984.334468865738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45984.334468865738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45984.334468865738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45984.334468865738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45984.334468865738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45984.334468865738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45984.334468865738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45984.334468865738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45984.334468865738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45984.334468865738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45984.334468865738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45984.334468865738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45984.334468865738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45984.334468865738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45984.334468865738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45984.334468865738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45984.334468865738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45984.334468865738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45984.334468865738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45984.334468865738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45984.334468865738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45984.334468865738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45984.334468865738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45984.334468865738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45984.334468865738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45984.334468865738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45984.334468865738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45984.334468865738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45984.334468865738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45984.334468865738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45984.334468865738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45984.334468865738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45984.334468865738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45984.334468865738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45984.334468865738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45984.334468865738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45984.334468865738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45984.334468865738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45984.334468865738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45984.334468865738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45984.334468865738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45984.334468865738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45984.334468865738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45984.334468865738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45984.334468865738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45984.334468865738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45984.334468865738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45984.334468865738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45984.334468865738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45984.334468865738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45984.334468865738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45984.334468865738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45984.334468865738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45984.334468865738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45984.334468865738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45984.334468865738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45984.334468865738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45984.334468865738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45984.334468865738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45984.334468865738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45984.334468865738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45984.334468865738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45984.334468865738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45984.334468865738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45984.334468865738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45984.334468865738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45984.334468865738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45984.334468865738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45984.334468865738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45984.334468865738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45984.334468865738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45984.334468865738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45984.334468865738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45984.334468865738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45984.334468865738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45984.334468865738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45984.334468865738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45984.334468865738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45984.334468865738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45984.334468865738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45984.334468865738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45984.334468865738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45984.334468865738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45984.334468865738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45984.334468865738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45984.334468865738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45984.334468865738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45984.334468865738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45984.334468865738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45984.334468865738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45984.334468865738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45984.334468865738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45984.334468865738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45984.334468865738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45984.334468865738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45984.334468865738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45984.334468865738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45984.334468865738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45984.334468865738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45984.334468865738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45984.334468865738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45984.334468865738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45984.334468865738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45984.334468865738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45984.334468865738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45984.334468865738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45984.334468865738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45984.334468865738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45984.334468865738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45984.334468865738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45984.334468865738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45984.334468865738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45984.334468865738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45984.334468865738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45984.334468865738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45984.334468865738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45984.334468865738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45984.334468865738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45984.334468865738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45984.334468865738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45984.334468865738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45984.334468865738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45984.334468865738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45984.334468865738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45984.334468865738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45984.334468865738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45984.334468865738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45984.334468865738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45984.334468865738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45984.334468865738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45984.334468865738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45984.334468865738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45984.334468865738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45984.334468865738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45984.334468865738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45984.334468865738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45984.334468865738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45984.334468865738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45984.334468865738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45984.334468865738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45984.334468865738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45984.334468865738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45984.334468865738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45984.334468865738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45984.334468865738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45984.334468865738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45984.334468865738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45984.334468865738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45984.334468865738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45984.334468865738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45984.334468865738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45984.334468865738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45984.334468865738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45984.334468865738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45984.334468865738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45984.334468865738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45984.334468865738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45984.334468865738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45984.334468865738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45984.334468865738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45984.334468865738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45984.334468865738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45984.334468865738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45984.334468865738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45984.334468865738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45984.334468865738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45984.334468865738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45984.334468865738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45984.334468865738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45984.334468865738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45984.334468865738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45984.334468865738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45984.334468865738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45984.334468865738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45984.334468865738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45984.334468865738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45984.334468865738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45984.334468865738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45984.334468865738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45984.334468865738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45984.334468865738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45984.334468865738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45984.334468865738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45984.334468865738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45984.334468865738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45984.334468865738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45984.334468865738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45984.334468865738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45984.334468865738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45984.334468865738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45984.334468865738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45984.334468865738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45984.334468865738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45984.334468865738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45984.334468865738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45984.334468865738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45984.334468865738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45984.334468865738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45984.334468865738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45984.334468865738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45984.334468865738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45984.334468865738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45984.334468865738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45984.334468865738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45984.334468865738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45984.334468865738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45984.334468865738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45984.334468865738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45984.334468865738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45984.334468865738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45984.334468865738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45984.334468865738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45984.334468865738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45984.334468865738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45984.334468865738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45984.334468865738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45984.334468865738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45984.334468865738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45984.334468865738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45984.334468865738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45984.334468865738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45984.334468865738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45984.334468865738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45984.334468865738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45984.334468865738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45984.334468865738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45984.334468865738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45984.334468865738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45984.334468865738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45984.334468865738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45984.334468865738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45984.334468865738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45984.334468865738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45984.334468865738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45984.334468865738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45984.334468865738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45984.334468865738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45984.334468865738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45984.334468865738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45984.334468865738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45984.334468865738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45984.334468865738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45984.334468865738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45984.334468865738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45984.334468865738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45984.334468865738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45984.334468865738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45984.334468865738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45984.334468865738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45984.334468865738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45984.334468865738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45984.334468865738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45984.334468865738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45984.334468865738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45984.334468865738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45984.334468865738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45984.334468865738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45984.334468865738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45984.334468865738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45984.334468865738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45984.334468865738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45984.334468865738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45984.334468865738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45984.334468865738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45984.334468865738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45984.334468865738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45984.334468865738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45984.334468865738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45984.334468865738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45984.334468865738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45984.334468865738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45984.334468865738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45984.334468865738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45984.334468865738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45984.334468865738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45984.334468865738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45984.334468865738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45984.334468865738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45984.334468865738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45984.334468865738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45984.334468865738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45984.334468865738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45984.334468865738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45984.334468865738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45984.334468865738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45984.334468865738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45984.334468865738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45984.334468865738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45984.334468865738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45984.334468865738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45984.334468865738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45984.334468865738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45984.334468865738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45984.334468865738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45984.334468865738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45984.334468865738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45984.334468865738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45984.334468865738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45984.334468865738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45984.334468865738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45984.334468865738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45984.334468865738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45984.334468865738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45984.334468865738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45984.334468865738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45984.334468865738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45984.334468865738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45984.334468865738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45984.334468865738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45984.334468865738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45984.334468865738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45984.334468865738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45984.334468865738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45984.334468865738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45984.334468865738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45984.334468865738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45984.334468865738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45984.334468865738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45984.334468865738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45984.334468865738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45984.334468865738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45984.334468865738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45984.334468865738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45984.334468865738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45984.334468865738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45984.334468865738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45984.334468865738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45984.334468865738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45984.334468865738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45984.334468865738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45984.334468865738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45984.334468865738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45984.334468865738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45984.334468865738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45984.334468865738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45984.334468865738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45984.334468865738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45984.334468865738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45984.334468865738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45984.334468865738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45984.334468865738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45984.334468865738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45984.334468865738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45984.334468865738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45984.334468865738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45984.334468865738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45984.334468865738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45984.334468865738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45984.334468865738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45984.334468865738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45984.334468865738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45984.334468865738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45984.334468865738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45984.334468865738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45984.334468865738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45984.334468865738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45984.334468865738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45984.334468865738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45984.334468865738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45984.334468865738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45984.334468865738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45984.334468865738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45984.334468865738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45984.334468865738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45984.334468865738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45984.334468865738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45984.334468865738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45984.334468865738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45984.334468865738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45984.334468865738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45984.334468865738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45984.334468865738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45984.334468865738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45984.334468865738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45984.334468865738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45984.334468865738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45984.334468865738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45984.334468865738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45984.334468865738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45984.334468865738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45984.334468865738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45984.334468865738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45984.334468865738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45984.334468865738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45984.334468865738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45984.334468865738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45984.334468865738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45984.334468865738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45984.334468865738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45984.334468865738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45984.334468865738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45984.334468865738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45984.334468865738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45984.334468865738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45984.334468865738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45984.334468865738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45984.334468865738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45984.334468865738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45984.334468865738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45984.334468865738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45984.334468865738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45984.334468865738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45984.334468865738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45984.334468865738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45984.334468865738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45984.334468865738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45984.334468865738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45984.334468865738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45984.334468865738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45984.334468865738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45984.334468865738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45984.334468865738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45984.334468865738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45984.334468865738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45984.334468865738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45984.334468865738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45984.334468865738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45984.334468865738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45984.334468865738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45984.334468865738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45984.334468865738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45984.334468865738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45984.334468865738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45984.334468865738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45984.334468865738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45984.334468865738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45984.334468865738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45984.334468865738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45984.334468865738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45984.334468865738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45984.334468865738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45984.334468865738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45984.334468865738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45984.334468865738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45984.334468865738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45984.334468865738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45984.334468865738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45984.334468865738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45984.334468865738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45984.334468865738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45984.334468865738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45984.334468865738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45984.334468865738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45984.334468865738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45984.334468865738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45984.334468865738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45984.334468865738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45984.334468865738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45984.334468865738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45984.334468865738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45984.334468865738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45984.334468865738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45984.334468865738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45984.334468865738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45984.334468865738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45984.334468865738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45984.334468865738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45984.334468865738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45984.334468865738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45984.334468865738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45984.334468865738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45984.334468865738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45984.334468865738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45984.334468865738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45984.334468865738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45984.334468865738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45984.334468865738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45984.334468865738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45984.334468865738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45984.334468865738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45984.334468865738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45984.334468865738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45984.334468865738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45984.334468865738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45984.334468865738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45984.334468865738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45984.334468865738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45984.334468865738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45984.334468865738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45984.334468865738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45984.334468865738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45984.334468865738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45984.334468865738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45984.334468865738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45984.334468865738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45984.334468865738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45984.334468865738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45984.334468865738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45984.334468865738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45984.334468865738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45984.334468865738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45984.334468865738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45984.334468865738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45984.334468865738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45984.334468865738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45984.334468865738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45984.334468865738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45984.334468865738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45984.334468865738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45984.334468865738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45984.334468865738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45984.334468865738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45984.334468865738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45984.334468865738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45984.334468865738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45984.334468865738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45984.334468865738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45984.334468865738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45984.334468865738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45984.334468865738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45984.334468865738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45984.334468865738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45984.334468865738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45984.334468865738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45984.334468865738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45984.334468865738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45984.334468865738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45984.334468865738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45984.334468865738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45984.334468865738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45984.334468865738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45984.334468865738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45984.334468865738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45984.334468865738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45984.334468865738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45984.334468865738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45984.334468865738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45984.334468865738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45984.334468865738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45984.334468865738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45984.334468865738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45984.334468865738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45984.334468865738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45984.334468865738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45984.334468865738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45984.334468865738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45984.334468865738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45984.334468865738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45984.334468865738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45984.334468865738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45984.334468865738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45984.334468865738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45984.334468865738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45984.334468865738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45984.334468865738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45984.334468865738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45984.334468865738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45984.334468865738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45984.334468865738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45984.334468865738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45984.334468865738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45984.334468865738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45984.334468865738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45984.334468865738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45984.334468865738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45984.334468865738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45984.334468865738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45984.334468865738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45984.334468865738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45984.334468865738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45984.334468865738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45984.334468865738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45984.334468865738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45984.334468865738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45984.334468865738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45984.334468865738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45984.334468865738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45984.334468865738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45984.334468865738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45984.334468865738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45984.334468865738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45984.334468865738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45984.334468865738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45984.334468865738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45984.334468865738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45984.334468865738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45984.334468865738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45984.334468865738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45984.334468865738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45984.334468865738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45984.334468865738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45984.334468865738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45984.334468865738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45984.334468865738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45984.334468865738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45984.334468865738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45984.334468865738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45984.334468865738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45984.334468865738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45984.334468865738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45984.334468865738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45984.334468865738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45984.334468865738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45984.334468865738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45984.334468865738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45984.334468865738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45984.334468865738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45984.334468865738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280.85375127314182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45984.334468865738</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36334</v>
      </c>
      <c r="E4" s="94" t="s">
        <v>39021</v>
      </c>
      <c r="F4" s="95">
        <v>45984.325694444444</v>
      </c>
      <c r="G4" s="96">
        <f ca="1">IFERROR(NOW()-F4,"")</f>
        <v>8.7744212942197919E-3</v>
      </c>
      <c r="H4" s="95">
        <v>45984.320011574076</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ca="1">IFERROR(NOW()-F5,"")</f>
        <v>45984.334468865738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45984.334468865738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45984.334468865738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45984.334468865738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45984.334468865738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45984.334468865738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45984.334468865738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45984.334468865738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45984.334468865738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45984.334468865738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45984.334468865738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45984.334468865738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45984.334468865738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45984.334468865738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45984.334468865738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45984.334468865738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45984.334468865738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45984.334468865738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45984.334468865738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45984.334468865738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45984.334468865738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45984.334468865738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45984.334468865738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45984.334468865738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45984.334468865738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45984.334468865738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45984.334468865738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45984.334468865738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45984.334468865738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45984.334468865738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45984.334468865738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45984.334468865738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45984.334468865738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45984.334468865738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45984.334468865738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45984.334468865738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45984.334468865738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45984.334468865738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45984.334468865738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45984.334468865738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45984.334468865738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45984.334468865738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45984.334468865738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45984.334468865738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45984.334468865738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45984.334468865738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45984.334468865738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45984.334468865738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45984.334468865738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45984.334468865738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45984.334468865738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45984.334468865738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45984.334468865738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45984.334468865738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45984.334468865738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45984.334468865738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45984.334468865738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45984.334468865738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45984.334468865738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45984.334468865738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45984.334468865738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45984.334468865738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45984.334468865738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45984.334468865738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45984.334468865738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45984.334468865738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45984.334468865738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45984.334468865738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45984.334468865738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45984.334468865738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45984.334468865738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45984.334468865738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45984.334468865738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45984.334468865738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45984.334468865738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45984.334468865738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45984.334468865738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45984.334468865738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45984.334468865738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45984.334468865738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45984.334468865738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45984.334468865738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45984.334468865738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45984.334468865738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45984.334468865738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45984.334468865738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45984.334468865738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45984.334468865738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45984.334468865738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45984.334468865738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45984.334468865738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45984.334468865738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45984.334468865738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45984.334468865738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45984.334468865738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45984.334468865738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45984.334468865738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45984.334468865738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45984.334468865738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45984.334468865738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45984.334468865738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45984.334468865738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45984.334468865738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45984.334468865738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45984.334468865738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45984.334468865738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45984.334468865738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45984.334468865738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45984.334468865738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45984.334468865738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45984.334468865738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45984.334468865738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45984.334468865738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45984.334468865738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45984.334468865738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45984.334468865738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45984.334468865738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45984.334468865738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45984.334468865738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45984.334468865738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45984.334468865738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45984.334468865738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45984.334468865738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45984.334468865738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45984.334468865738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45984.334468865738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45984.334468865738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45984.334468865738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45984.334468865738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45984.334468865738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45984.334468865738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45984.334468865738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45984.334468865738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45984.334468865738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45984.334468865738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45984.334468865738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45984.334468865738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45984.334468865738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45984.334468865738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45984.334468865738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45984.334468865738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45984.334468865738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45984.334468865738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45984.334468865738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45984.334468865738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45984.334468865738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45984.334468865738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45984.334468865738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45984.334468865738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45984.334468865738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45984.334468865738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45984.334468865738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45984.334468865738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45984.334468865738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45984.334468865738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45984.334468865738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45984.334468865738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45984.334468865738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45984.334468865738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45984.334468865738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45984.334468865738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45984.334468865738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45984.334468865738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45984.334468865738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45984.334468865738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45984.334468865738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45984.334468865738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45984.334468865738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45984.334468865738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45984.334468865738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45984.334468865738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45984.334468865738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45984.334468865738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45984.334468865738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45984.334468865738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45984.334468865738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45984.334468865738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45984.334468865738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45984.334468865738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45984.334468865738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45984.334468865738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45984.334468865738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45984.334468865738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45984.334468865738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45984.334468865738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45984.334468865738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45984.334468865738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45984.334468865738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45984.334468865738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45984.334468865738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45984.334468865738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45984.334468865738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45984.334468865738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45984.334468865738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45984.334468865738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45984.334468865738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45984.334468865738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45984.334468865738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45984.334468865738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45984.334468865738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45984.334468865738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45984.334468865738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45984.334468865738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45984.334468865738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45984.334468865738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45984.334468865738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45984.334468865738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45984.334468865738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45984.334468865738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45984.334468865738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45984.334468865738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45984.334468865738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45984.334468865738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45984.334468865738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45984.334468865738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45984.334468865738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45984.334468865738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45984.334468865738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45984.334468865738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45984.334468865738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45984.334468865738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45984.334468865738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45984.334468865738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45984.334468865738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45984.334468865738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45984.334468865738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45984.334468865738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45984.334468865738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45984.334468865738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45984.334468865738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45984.334468865738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45984.334468865738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45984.334468865738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45984.334468865738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45984.334468865738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45984.334468865738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45984.334468865738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45984.334468865738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45984.334468865738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45984.334468865738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45984.334468865738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45984.334468865738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45984.334468865738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45984.334468865738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45984.334468865738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45984.334468865738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45984.334468865738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45984.334468865738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45984.334468865738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45984.334468865738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45984.334468865738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45984.334468865738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45984.334468865738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45984.334468865738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45984.334468865738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45984.334468865738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45984.334468865738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45984.334468865738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45984.334468865738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45984.334468865738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45984.334468865738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45984.334468865738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45984.334468865738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45984.334468865738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45984.334468865738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45984.334468865738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45984.334468865738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45984.334468865738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45984.334468865738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45984.334468865738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45984.334468865738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45984.334468865738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45984.334468865738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45984.334468865738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45984.334468865738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45984.334468865738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45984.334468865738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45984.334468865738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45984.334468865738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45984.334468865738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45984.334468865738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45984.334468865738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45984.334468865738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45984.334468865738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45984.334468865738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45984.334468865738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45984.334468865738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45984.334468865738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45984.334468865738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45984.334468865738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45984.334468865738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45984.334468865738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45984.334468865738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45984.334468865738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45984.334468865738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45984.334468865738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45984.334468865738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45984.334468865738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45984.334468865738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45984.334468865738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45984.334468865738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45984.334468865738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45984.334468865738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45984.334468865738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45984.334468865738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45984.334468865738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45984.334468865738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45984.334468865738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45984.334468865738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45984.334468865738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45984.334468865738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45984.334468865738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45984.334468865738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45984.334468865738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45984.334468865738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45984.334468865738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45984.334468865738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45984.334468865738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45984.334468865738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45984.334468865738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45984.334468865738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45984.334468865738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45984.334468865738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45984.334468865738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45984.334468865738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45984.334468865738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45984.334468865738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45984.334468865738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45984.334468865738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45984.334468865738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45984.334468865738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45984.334468865738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45984.334468865738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45984.334468865738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45984.334468865738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45984.334468865738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45984.334468865738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45984.334468865738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45984.334468865738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45984.334468865738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45984.334468865738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45984.334468865738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45984.334468865738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45984.334468865738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45984.334468865738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45984.334468865738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45984.334468865738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45984.334468865738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45984.334468865738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45984.334468865738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45984.334468865738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45984.334468865738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45984.334468865738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45984.334468865738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45984.334468865738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45984.334468865738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45984.334468865738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45984.334468865738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45984.334468865738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45984.334468865738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45984.334468865738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45984.334468865738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45984.334468865738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45984.334468865738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45984.334468865738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45984.334468865738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45984.334468865738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45984.334468865738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45984.334468865738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45984.334468865738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45984.334468865738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45984.334468865738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45984.334468865738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45984.334468865738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45984.334468865738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45984.334468865738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45984.334468865738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45984.334468865738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45984.334468865738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45984.334468865738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45984.334468865738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45984.334468865738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45984.334468865738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45984.334468865738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45984.334468865738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45984.334468865738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45984.334468865738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45984.334468865738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45984.334468865738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45984.334468865738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45984.334468865738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45984.334468865738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45984.334468865738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45984.334468865738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45984.334468865738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45984.334468865738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45984.334468865738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45984.334468865738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45984.334468865738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45984.334468865738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45984.334468865738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45984.334468865738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45984.334468865738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45984.334468865738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45984.334468865738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45984.334468865738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45984.334468865738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45984.334468865738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45984.334468865738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45984.334468865738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45984.334468865738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45984.334468865738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45984.334468865738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45984.334468865738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45984.334468865738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45984.334468865738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45984.334468865738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45984.334468865738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45984.334468865738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45984.334468865738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45984.334468865738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45984.334468865738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45984.334468865738</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92.502408680549706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58.145591550921381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35.673357754625613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6.8196656250001979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2.9611702546244487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09"/>
      <c r="G7" s="111">
        <f ca="1">IFERROR(NOW()-F7,"")</f>
        <v>45984.334468865738</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45984.334468865738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45984.334468865738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45984.334468865738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45984.334468865738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45984.334468865738</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45984.334468865738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45984.334468865738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45984.334468865738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45984.334468865738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45984.334468865738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45984.334468865738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45984.334468865738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45984.334468865738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45984.334468865738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45984.334468865738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45984.334468865738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45984.334468865738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45984.334468865738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45984.334468865738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45984.334468865738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45984.334468865738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45984.334468865738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45984.334468865738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45984.334468865738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45984.334468865738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45984.334468865738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45984.334468865738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45984.334468865738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45984.334468865738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45984.334468865738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45984.334468865738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45984.334468865738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45984.334468865738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45984.334468865738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45984.334468865738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45984.334468865738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45984.334468865738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45984.334468865738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45984.334468865738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45984.334468865738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45984.334468865738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45984.334468865738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45984.334468865738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45984.334468865738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45984.334468865738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45984.334468865738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45984.334468865738</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45984.334468865738</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45984.334468865738</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45984.334468865738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45984.334468865738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45984.334468865738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45984.334468865738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45984.334468865738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45984.334468865738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45984.334468865738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45984.334468865738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45984.334468865738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45984.334468865738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45984.334468865738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45984.334468865738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45984.334468865738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45984.334468865738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45984.334468865738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45984.334468865738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45984.334468865738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45984.334468865738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45984.334468865738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45984.334468865738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45984.334468865738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45984.334468865738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45984.334468865738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45984.334468865738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45984.334468865738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45984.334468865738</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7</v>
      </c>
      <c r="D2" s="119" t="s">
        <v>35074</v>
      </c>
      <c r="E2" s="109" t="s">
        <v>39102</v>
      </c>
      <c r="F2" s="121">
        <v>45984.317928240744</v>
      </c>
      <c r="G2" s="104">
        <f t="shared" ref="G2:G6" ca="1" si="0">IFERROR(NOW()-F2,"-")</f>
        <v>1.654062499437714E-2</v>
      </c>
      <c r="H2" s="121">
        <v>45984.308668981481</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45984.334468865738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45984.334468865738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45984.334468865738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45984.334468865738</v>
      </c>
      <c r="H6" s="121"/>
      <c r="I6" s="119" t="str">
        <f>IFERROR(VLOOKUP(D6,DB!A:F,6,0),"")</f>
        <v/>
      </c>
      <c r="J6" s="119" t="str">
        <f>IFERROR(VLOOKUP(D6,DB!A:G,7,0),"")</f>
        <v/>
      </c>
      <c r="K6" s="122"/>
      <c r="L6" s="123" t="str">
        <f>IFERROR(VLOOKUP(D6,DB!A:I,9,0),"")</f>
        <v/>
      </c>
    </row>
    <row r="7" spans="1:16382" ht="31.5" customHeight="1">
      <c r="A7" s="150"/>
      <c r="B7" s="151" t="str">
        <f>IFERROR(VLOOKUP(D7,DB!A:K,11,0),"")</f>
        <v/>
      </c>
      <c r="C7" s="152"/>
      <c r="D7" s="151"/>
      <c r="E7" s="109"/>
      <c r="F7" s="153"/>
      <c r="G7" s="75">
        <f ca="1">IFERROR(NOW()-F7,"-")</f>
        <v>45984.334468865738</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49"/>
      <c r="E8" s="109"/>
      <c r="F8" s="153"/>
      <c r="G8" s="75">
        <f ca="1">IFERROR(NOW()-F8,"-")</f>
        <v>45984.334468865738</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45984.334468865738</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45984.334468865738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45984.334468865738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45984.334468865738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45984.334468865738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45984.334468865738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49"/>
      <c r="E15" s="109"/>
      <c r="F15" s="153"/>
      <c r="G15" s="75">
        <f ca="1">IFERROR(NOW()-F15,"-")</f>
        <v>45984.334468865738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45984.334468865738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45984.334468865738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45984.334468865738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45984.334468865738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45984.334468865738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45984.334468865738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49"/>
      <c r="E22" s="109"/>
      <c r="F22" s="153"/>
      <c r="G22" s="75">
        <f ca="1">IFERROR(NOW()-F22,"-")</f>
        <v>45984.334468865738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45984.334468865738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45984.334468865738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45984.334468865738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45984.334468865738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45984.334468865738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45984.334468865738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49"/>
      <c r="E29" s="109"/>
      <c r="F29" s="153"/>
      <c r="G29" s="75">
        <f ca="1">IFERROR(NOW()-F29,"-")</f>
        <v>45984.334468865738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45984.334468865738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45984.334468865738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45984.334468865738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45984.334468865738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45984.334468865738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45984.334468865738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49"/>
      <c r="E36" s="109"/>
      <c r="F36" s="153"/>
      <c r="G36" s="75">
        <f ca="1">IFERROR(NOW()-F36,"-")</f>
        <v>45984.334468865738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45984.334468865738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45984.334468865738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45984.334468865738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45984.334468865738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45984.334468865738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45984.334468865738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49"/>
      <c r="E43" s="109"/>
      <c r="F43" s="153"/>
      <c r="G43" s="75">
        <f ca="1">IFERROR(NOW()-F43,"-")</f>
        <v>45984.334468865738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45984.334468865738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45984.334468865738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45984.334468865738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45984.334468865738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45984.334468865738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45984.334468865738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49"/>
      <c r="E50" s="109"/>
      <c r="F50" s="153"/>
      <c r="G50" s="75">
        <f ca="1">IFERROR(NOW()-F50,"-")</f>
        <v>45984.334468865738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45984.334468865738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45984.334468865738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45984.334468865738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45984.334468865738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45984.334468865738</v>
      </c>
      <c r="H55" s="153"/>
      <c r="I55" s="151" t="str">
        <f>IFERROR(VLOOKUP(D55,DB!A:F,6,0),"")</f>
        <v/>
      </c>
      <c r="J55" s="151" t="str">
        <f>IFERROR(VLOOKUP(D55,DB!A:G,7,0),"")</f>
        <v/>
      </c>
      <c r="K55" s="154"/>
      <c r="L55" s="155"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2025-11-23T05:02:01Z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